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8535" tabRatio="908" activeTab="0"/>
  </bookViews>
  <sheets>
    <sheet name="Sintesi" sheetId="1" r:id="rId1"/>
    <sheet name="Conto Economico" sheetId="2" r:id="rId2"/>
    <sheet name="Conto Economico trim." sheetId="3" r:id="rId3"/>
    <sheet name="Stato Patrimonaile" sheetId="4" r:id="rId4"/>
    <sheet name="Stato Patrimoniale trim." sheetId="5" r:id="rId5"/>
    <sheet name="AFI" sheetId="6" r:id="rId6"/>
    <sheet name="Impieghi" sheetId="7" r:id="rId7"/>
  </sheets>
  <definedNames/>
  <calcPr fullCalcOnLoad="1"/>
</workbook>
</file>

<file path=xl/sharedStrings.xml><?xml version="1.0" encoding="utf-8"?>
<sst xmlns="http://schemas.openxmlformats.org/spreadsheetml/2006/main" count="303" uniqueCount="186">
  <si>
    <t>Variazione</t>
  </si>
  <si>
    <t>DATI ECONOMICI CONSOLIDATI (€/mil)</t>
  </si>
  <si>
    <t>Margine di interesse</t>
  </si>
  <si>
    <t>Commissioni nette e altri proventi netti da intermediazione</t>
  </si>
  <si>
    <t>Spese amministrative</t>
  </si>
  <si>
    <t>Risultato di gestione</t>
  </si>
  <si>
    <t>Accantonamenti e rettifiche nette su crediti e immobilizzazioni finanziarie</t>
  </si>
  <si>
    <t>Utile ordinario</t>
  </si>
  <si>
    <t>Utile netto di Gruppo</t>
  </si>
  <si>
    <t>DATI PATRIMONIALI CONSOLIDATI (€/mil)</t>
  </si>
  <si>
    <t>Totale attività</t>
  </si>
  <si>
    <t>Crediti verso clientela (esclusi crediti in sofferenza e verso la SGA)</t>
  </si>
  <si>
    <t>Titoli</t>
  </si>
  <si>
    <t>Partecipazioni</t>
  </si>
  <si>
    <t>Passività subordinate</t>
  </si>
  <si>
    <t>Patrimonio netto di Gruppo</t>
  </si>
  <si>
    <t>ATTIVITA' FINANZIARIE DELLA CLIENTELA (€/mil)</t>
  </si>
  <si>
    <t>Attività finanziarie totali</t>
  </si>
  <si>
    <t>- Raccolta diretta</t>
  </si>
  <si>
    <t>- Raccolta indiretta</t>
  </si>
  <si>
    <t xml:space="preserve">   -  Risparmio gestito</t>
  </si>
  <si>
    <t xml:space="preserve">   -  Risparmio amministrato</t>
  </si>
  <si>
    <t>INDICI DI REDDITIVITA' (%)</t>
  </si>
  <si>
    <t>ROE annualizzato (2)</t>
  </si>
  <si>
    <t>Cost / Income ratio (3)</t>
  </si>
  <si>
    <t>Commissioni nette / Spese amministrative</t>
  </si>
  <si>
    <t>INDICI DI RISCHIOSITA' DEL CREDITO (%)</t>
  </si>
  <si>
    <t>Crediti netti in sofferenza / Crediti netti verso clientela</t>
  </si>
  <si>
    <t>Crediti netti in incaglio e in ristrutturazione / Crediti netti verso clientela</t>
  </si>
  <si>
    <t>Tier 1 ratio</t>
  </si>
  <si>
    <t>Total ratio</t>
  </si>
  <si>
    <t>Numero azioni (milioni)</t>
  </si>
  <si>
    <t>Quotazione per azione (€)</t>
  </si>
  <si>
    <t xml:space="preserve">   - media</t>
  </si>
  <si>
    <t xml:space="preserve">   - minima</t>
  </si>
  <si>
    <t xml:space="preserve">   - massima</t>
  </si>
  <si>
    <t>Utile netto / Numero medio di azioni in circolazione (€)</t>
  </si>
  <si>
    <t>Dividendo unitario (€)</t>
  </si>
  <si>
    <t>Dividendo unitario / Prezzo medio annuo  (%)</t>
  </si>
  <si>
    <t>STRUTTURA OPERATIVA</t>
  </si>
  <si>
    <t xml:space="preserve">Dipendenti </t>
  </si>
  <si>
    <t>Filiali bancarie in Italia</t>
  </si>
  <si>
    <t>Filiali bancarie e uffici di rappresentanza all'estero</t>
  </si>
  <si>
    <t>Promotori finanziari</t>
  </si>
  <si>
    <t>DATI DI SINTESI</t>
  </si>
  <si>
    <t xml:space="preserve">COEFFICIENTI DI SOLVIBILITA' (%) (4) </t>
  </si>
  <si>
    <t>Book value per azione (€) (5)</t>
  </si>
  <si>
    <t>Esercizio 2003</t>
  </si>
  <si>
    <r>
      <t xml:space="preserve">Esercizio 2002                                                                                    pro-forma </t>
    </r>
    <r>
      <rPr>
        <sz val="7"/>
        <rFont val="Verdana"/>
        <family val="2"/>
      </rPr>
      <t>(1)</t>
    </r>
  </si>
  <si>
    <r>
      <t>esercizio 2003 /  esercizio 2002             pro-forma</t>
    </r>
    <r>
      <rPr>
        <sz val="7"/>
        <rFont val="Verdana"/>
        <family val="2"/>
      </rPr>
      <t xml:space="preserve"> (1)</t>
    </r>
    <r>
      <rPr>
        <sz val="8"/>
        <rFont val="Verdana"/>
        <family val="2"/>
      </rPr>
      <t xml:space="preserve"> </t>
    </r>
  </si>
  <si>
    <t>(2) Utile netto / Patrimonio netto medio.</t>
  </si>
  <si>
    <t xml:space="preserve">(3) Spese amministrative (escluse imposte indirette e tasse) e ammortamenti (escluse le rettifiche di valore su avviamenti, </t>
  </si>
  <si>
    <t>differenze di  fusione e di consolidamento) / Margine di intermediazione (inclusi altri proventi netti).</t>
  </si>
  <si>
    <t>Core tier 1 ratio</t>
  </si>
  <si>
    <t>TITOLO AZIONARIO (4)</t>
  </si>
  <si>
    <t>(4) I valori relativi all’esercizio 2002 non sono pro-forma.</t>
  </si>
  <si>
    <t>(5) Patrimonio netto / Numero di azioni in circolazione.</t>
  </si>
  <si>
    <t xml:space="preserve">(1) I dati pro-forma , che non sono oggetto di revisione contabile, sono redatti secondo i criteri dettagliati in nota integrativa, ipotizzando, </t>
  </si>
  <si>
    <t xml:space="preserve"> a far data dall’1/1/2002, il consolidamento integrale di Eptaconsors e Inter-Europa Bank, il consolidamento proporzionale di </t>
  </si>
  <si>
    <t xml:space="preserve">Cassa dei Risparmi di Forlì e l’esclusione dall’area di consolidamento di Banque Sanpaolo, Finconsumo Banca e IW Bank, </t>
  </si>
  <si>
    <t>valutate a equity.</t>
  </si>
  <si>
    <t>CONTO ECONOMICO CONSOLIDATO RICLASSIFICATO</t>
  </si>
  <si>
    <t>Esercizio</t>
  </si>
  <si>
    <t>2002                                               pro-forma (1)</t>
  </si>
  <si>
    <t>esercizio 2003 / esercizio 2002</t>
  </si>
  <si>
    <t>(€/mil)</t>
  </si>
  <si>
    <t>pro-forma (%)</t>
  </si>
  <si>
    <t>MARGINE DI INTERESSE</t>
  </si>
  <si>
    <t xml:space="preserve">Profitti e perdite da operazioni finanziarie e dividendi su azioni </t>
  </si>
  <si>
    <t>Utili di società valutate al patrimonio netto e dividendi su partecipazioni</t>
  </si>
  <si>
    <t>MARGINE DI INTERMEDIAZIONE</t>
  </si>
  <si>
    <t>- spese per il personale</t>
  </si>
  <si>
    <t>- altre spese amministrative</t>
  </si>
  <si>
    <t>- imposte indirette e tasse</t>
  </si>
  <si>
    <t>Altri proventi netti</t>
  </si>
  <si>
    <t>Rettifiche di valore su immobilizzazioni materiali e immateriali</t>
  </si>
  <si>
    <t>RISULTATO DI GESTIONE</t>
  </si>
  <si>
    <t>Rettifiche di valore su avviamenti, differenze di fusione e di consolidamento</t>
  </si>
  <si>
    <t>- accantonamenti per rischi ed oneri</t>
  </si>
  <si>
    <t>- rettifiche nette di valore su crediti e accantonamenti per garanzie ed impegni</t>
  </si>
  <si>
    <t>- rettifiche nette di valore su immobilizzazioni finanziarie</t>
  </si>
  <si>
    <t>n.s.</t>
  </si>
  <si>
    <t>UTILE ORDINARIO</t>
  </si>
  <si>
    <t>Proventi straordinari netti</t>
  </si>
  <si>
    <t>UTILE LORDO</t>
  </si>
  <si>
    <t>Imposte sul reddito del periodo</t>
  </si>
  <si>
    <t>Variazione fondo per rischi bancari generali</t>
  </si>
  <si>
    <t>Utile di pertinenza di terzi</t>
  </si>
  <si>
    <t>UTILE NETTO</t>
  </si>
  <si>
    <t xml:space="preserve">(1) I dati pro-forma relativi all’esercizio 2002, che non sono oggetto di revisione contabile, sono stati </t>
  </si>
  <si>
    <t>redatti al fine di consentire una comparazione su basi omogenee con i dati relativi al 2003.</t>
  </si>
  <si>
    <t xml:space="preserve">Le situazioni pro-forma riflettono convenzionalmente il consolidamento integraledi Inter-Europa Bank </t>
  </si>
  <si>
    <t xml:space="preserve">ed Eptaconsors e quello proporzionale di Cariforlì a partire dal 1° gennaio 2002, nonché l’esclusione </t>
  </si>
  <si>
    <t xml:space="preserve">dall’area del consolidamento integrale di Banque Sanpaolo e di IW Bank e proporzionale di Finconsumo </t>
  </si>
  <si>
    <t>Banca sempre a decorrere da tale data.</t>
  </si>
  <si>
    <t>CONTO ECONOMICO CONSOLIDATO TRIMESTRALIZZATO</t>
  </si>
  <si>
    <t>Esercizio 2002 pro-forma (1)</t>
  </si>
  <si>
    <t>Quarto</t>
  </si>
  <si>
    <t>Terzo</t>
  </si>
  <si>
    <t>Secondo</t>
  </si>
  <si>
    <t>Primo</t>
  </si>
  <si>
    <t>trimestre</t>
  </si>
  <si>
    <t xml:space="preserve">trimestre </t>
  </si>
  <si>
    <t xml:space="preserve">pro-forma(1) </t>
  </si>
  <si>
    <t xml:space="preserve"> (€/mil)</t>
  </si>
  <si>
    <t xml:space="preserve">        - spese per il personale</t>
  </si>
  <si>
    <t xml:space="preserve">        - altre spese amministrative</t>
  </si>
  <si>
    <t xml:space="preserve">        - imposte indirette e tasse</t>
  </si>
  <si>
    <t>- rettifiche nette di valore su</t>
  </si>
  <si>
    <t xml:space="preserve"> immobilizzazioni finanziarie</t>
  </si>
  <si>
    <t xml:space="preserve">(1) I dati pro-forma, che non sono oggetto di revisione contabile, sono stati redatti al fine di consentire una comparazione su basi omogenee. Le situazioni </t>
  </si>
  <si>
    <t>pro-forma riflettono convenzionalmente il consolidamento integrale di Inter-Europa Bank ed Eptaconsors e quello proporzionale di Cariforlì a partire  dal</t>
  </si>
  <si>
    <t xml:space="preserve">1° gennaio 2002, l’esclusione dall’area del consolidamento integrale di Banque Sanpaolo e di IW Bank e proporzionale di Finconsumo Banca sempre a </t>
  </si>
  <si>
    <t xml:space="preserve"> decorrere da tale data, nonché, limitatamente al primo trimestre 2002, il consolidamento integrale dell’ex Gruppo Cardine, avvenuto per la prima</t>
  </si>
  <si>
    <t xml:space="preserve"> volta al 30 giugno 2002 con decorrenza contabile dal 1° gennaio 2002.</t>
  </si>
  <si>
    <t>STATO PATRIMONIALE CONSOLIDATO</t>
  </si>
  <si>
    <t xml:space="preserve">Variazione 31/12/03-    </t>
  </si>
  <si>
    <t xml:space="preserve">       pro-forma (1)</t>
  </si>
  <si>
    <t>31/12/2002 pro-forma (1)</t>
  </si>
  <si>
    <t>ATTIVO</t>
  </si>
  <si>
    <t>(%)</t>
  </si>
  <si>
    <t>Cassa e disponibilità presso banche centrali e uffici postali</t>
  </si>
  <si>
    <t>Crediti</t>
  </si>
  <si>
    <t xml:space="preserve">   - crediti verso banche</t>
  </si>
  <si>
    <t xml:space="preserve">   - crediti verso clientela</t>
  </si>
  <si>
    <t>Titoli non immobilizzati</t>
  </si>
  <si>
    <t>Immobilizzazioni</t>
  </si>
  <si>
    <t xml:space="preserve">   - titoli immobilizzati</t>
  </si>
  <si>
    <t xml:space="preserve">   - partecipazioni</t>
  </si>
  <si>
    <t xml:space="preserve">   - immobilizzazioni immateriali</t>
  </si>
  <si>
    <t xml:space="preserve">   - immobilizzazioni materiali</t>
  </si>
  <si>
    <t>Differenze positive di consolidamento e di patrimonio netto</t>
  </si>
  <si>
    <t>Altre voci dell'attivo</t>
  </si>
  <si>
    <t>Totale attivo</t>
  </si>
  <si>
    <t>PASSIVO</t>
  </si>
  <si>
    <t>Debiti</t>
  </si>
  <si>
    <t xml:space="preserve">   - debiti verso banche</t>
  </si>
  <si>
    <t xml:space="preserve">   - debiti verso clientela e debiti rappresentati da titoli</t>
  </si>
  <si>
    <t>Fondi</t>
  </si>
  <si>
    <t xml:space="preserve">   - fondo imposte e tasse</t>
  </si>
  <si>
    <t xml:space="preserve">   - fondo trattamento di fine rapporto</t>
  </si>
  <si>
    <t xml:space="preserve">   - fondo rischi e oneri diversi</t>
  </si>
  <si>
    <t xml:space="preserve">   - fondo di quiescenza</t>
  </si>
  <si>
    <t>Altre voci del passivo</t>
  </si>
  <si>
    <t>Patrimonio netto di pertinenza di terzi</t>
  </si>
  <si>
    <t>Patrimonio netto</t>
  </si>
  <si>
    <t>Totale passivo</t>
  </si>
  <si>
    <t>(1) I dati pro-forma al 31 dicembre 2002, che non sono oggetto di revisione contabile, sono stati redatti al fine di consentire una comparazione su</t>
  </si>
  <si>
    <t>basi omogenee con i dati al 31 dicembre 2003. Le situazioni pro-forma riflettono convenzionalmente il consolidamento integrale di Inter-</t>
  </si>
  <si>
    <t>Europa Bank ed Eptaconsors e quello proporzionale di Cariforlì a partire dal 1° gennaio 2002, nonché l’esclusione dall’area del</t>
  </si>
  <si>
    <t>consolidamento integrale di Banque Sanpaolo e di IW Bank e proporzionale di Finconsumo Banca sempre a decorrere da tale data.</t>
  </si>
  <si>
    <t>STATO PATRIMONIALE CONSOLIDATO TRIMESTRALIZZATO</t>
  </si>
  <si>
    <t xml:space="preserve"> </t>
  </si>
  <si>
    <t>pro-forma(1)</t>
  </si>
  <si>
    <t xml:space="preserve">   - debiti verso clientela e debiti </t>
  </si>
  <si>
    <t xml:space="preserve">     rappresentati da titoli</t>
  </si>
  <si>
    <t xml:space="preserve">(1) I dati pro-forma dei primi tre trimestri 2003 sono stati redatti al fine di consentire una comparazione su basi omogenee </t>
  </si>
  <si>
    <t xml:space="preserve">con i dati al 31 marzo 2004. Le situazioni pro-forma riflettono convenzionalmente il consolidamento integrale di Inter-Europa Bank </t>
  </si>
  <si>
    <t xml:space="preserve">e quello proporzionale di Cassa dei Risparmi di Forlì a partire dal 1° gennaio 2003, nonché l’esclusione dall’area del consolidamento </t>
  </si>
  <si>
    <t>integrale di Banque Sanpaolo e proporzionale di Finconsumo Banca sempre a decorrere da tale data.</t>
  </si>
  <si>
    <t>Impieghi a clientela</t>
  </si>
  <si>
    <t>31/12/2002                                            pro-forma</t>
  </si>
  <si>
    <t>Variazione 2003- 2002 pro-forma</t>
  </si>
  <si>
    <t>Importo</t>
  </si>
  <si>
    <t>Impieghi a breve termine</t>
  </si>
  <si>
    <t>Impieghi a medio/lungo termine</t>
  </si>
  <si>
    <t>Impieghi a clientela esclusi crediti in sofferenza e verso la SGA</t>
  </si>
  <si>
    <t>Crediti in sofferenza</t>
  </si>
  <si>
    <t>Crediti verso la SGA</t>
  </si>
  <si>
    <t>Attività finanziarie della clientela</t>
  </si>
  <si>
    <t>%</t>
  </si>
  <si>
    <t>Risparmio gestito</t>
  </si>
  <si>
    <t>Risparmio amministrato</t>
  </si>
  <si>
    <t>Raccolta diretta</t>
  </si>
  <si>
    <t xml:space="preserve">31/12/2002 pro-forma                                        </t>
  </si>
  <si>
    <t xml:space="preserve">Fondi comuni di investimento e gestioni </t>
  </si>
  <si>
    <t>patrimoniali in fondi</t>
  </si>
  <si>
    <t>Gestioni patrimoniali mobiliari</t>
  </si>
  <si>
    <t>Riserve tecniche vita</t>
  </si>
  <si>
    <t>Raccolta diretta da clientela</t>
  </si>
  <si>
    <t>Conti correnti e depositi</t>
  </si>
  <si>
    <t>Certificati di deposito</t>
  </si>
  <si>
    <t>Obbligazioni</t>
  </si>
  <si>
    <t>Commercial paper</t>
  </si>
  <si>
    <t>Pronti contro termine e prestito di titoli</t>
  </si>
  <si>
    <t>Altra raccolta</t>
  </si>
</sst>
</file>

<file path=xl/styles.xml><?xml version="1.0" encoding="utf-8"?>
<styleSheet xmlns="http://schemas.openxmlformats.org/spreadsheetml/2006/main">
  <numFmts count="3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0000"/>
    <numFmt numFmtId="171" formatCode="0.000000"/>
    <numFmt numFmtId="172" formatCode="0.00000"/>
    <numFmt numFmtId="173" formatCode="0.00000000"/>
    <numFmt numFmtId="174" formatCode="0.0000"/>
    <numFmt numFmtId="175" formatCode="0.000"/>
    <numFmt numFmtId="176" formatCode="0.0"/>
    <numFmt numFmtId="177" formatCode="#,##0.0"/>
    <numFmt numFmtId="178" formatCode="#,##0.000"/>
    <numFmt numFmtId="179" formatCode="0.0%"/>
    <numFmt numFmtId="180" formatCode="#,##0;\-#,##0;&quot;-&quot;"/>
    <numFmt numFmtId="181" formatCode="\+0.0;\-0.0;\-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\+#,##0.0;\-#,##0.0;\-"/>
    <numFmt numFmtId="186" formatCode="#,##0.0;\-#,##0.0;\-"/>
    <numFmt numFmtId="187" formatCode="#,##0;\-#,##0;\-"/>
    <numFmt numFmtId="188" formatCode="d/m"/>
    <numFmt numFmtId="189" formatCode="d/m/yyyy"/>
    <numFmt numFmtId="190" formatCode="_-#,##0_-;\-#,##0_-;_-* &quot;-&quot;_-;_-@_-"/>
    <numFmt numFmtId="191" formatCode="\+0.0;\ \-0.0;\-_-"/>
    <numFmt numFmtId="192" formatCode="_-* #,##0.0_-;\-* #,##0.0_-;_-* &quot;-&quot;_-;_-@_-"/>
  </numFmts>
  <fonts count="14">
    <font>
      <sz val="10"/>
      <name val="Arial"/>
      <family val="0"/>
    </font>
    <font>
      <sz val="8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  <font>
      <sz val="9"/>
      <name val="Times New Roman"/>
      <family val="1"/>
    </font>
    <font>
      <sz val="10"/>
      <name val="Verdana"/>
      <family val="2"/>
    </font>
    <font>
      <i/>
      <sz val="8"/>
      <name val="Times New Roman"/>
      <family val="1"/>
    </font>
    <font>
      <sz val="8"/>
      <name val="Times New Roman"/>
      <family val="1"/>
    </font>
    <font>
      <i/>
      <sz val="8"/>
      <name val="Verdana"/>
      <family val="2"/>
    </font>
    <font>
      <sz val="8.5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6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179" fontId="2" fillId="0" borderId="0" xfId="17" applyNumberFormat="1" applyFont="1" applyAlignment="1">
      <alignment/>
    </xf>
    <xf numFmtId="0" fontId="5" fillId="0" borderId="0" xfId="0" applyFont="1" applyAlignment="1">
      <alignment/>
    </xf>
    <xf numFmtId="179" fontId="2" fillId="0" borderId="1" xfId="17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2" xfId="0" applyFont="1" applyFill="1" applyBorder="1" applyAlignment="1">
      <alignment vertical="top" wrapText="1"/>
    </xf>
    <xf numFmtId="1" fontId="2" fillId="2" borderId="2" xfId="0" applyNumberFormat="1" applyFont="1" applyFill="1" applyBorder="1" applyAlignment="1">
      <alignment horizontal="right" vertical="top" wrapText="1"/>
    </xf>
    <xf numFmtId="1" fontId="2" fillId="0" borderId="2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1" fontId="2" fillId="2" borderId="0" xfId="0" applyNumberFormat="1" applyFont="1" applyFill="1" applyBorder="1" applyAlignment="1">
      <alignment horizontal="right" vertical="top" wrapText="1"/>
    </xf>
    <xf numFmtId="1" fontId="2" fillId="0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 wrapText="1"/>
    </xf>
    <xf numFmtId="1" fontId="2" fillId="2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3" fontId="4" fillId="0" borderId="0" xfId="0" applyNumberFormat="1" applyFont="1" applyFill="1" applyAlignment="1">
      <alignment vertical="top"/>
    </xf>
    <xf numFmtId="179" fontId="4" fillId="0" borderId="0" xfId="17" applyNumberFormat="1" applyFont="1" applyFill="1" applyAlignment="1">
      <alignment horizontal="right" vertical="top"/>
    </xf>
    <xf numFmtId="9" fontId="7" fillId="0" borderId="0" xfId="17" applyFont="1" applyFill="1" applyAlignment="1">
      <alignment/>
    </xf>
    <xf numFmtId="0" fontId="2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vertical="top"/>
    </xf>
    <xf numFmtId="179" fontId="2" fillId="0" borderId="0" xfId="17" applyNumberFormat="1" applyFont="1" applyFill="1" applyAlignment="1">
      <alignment horizontal="right" vertical="top"/>
    </xf>
    <xf numFmtId="179" fontId="7" fillId="0" borderId="0" xfId="17" applyNumberFormat="1" applyFont="1" applyFill="1" applyAlignment="1">
      <alignment/>
    </xf>
    <xf numFmtId="0" fontId="2" fillId="0" borderId="0" xfId="0" applyFont="1" applyFill="1" applyAlignment="1" quotePrefix="1">
      <alignment horizontal="left" vertical="top" wrapText="1" indent="2"/>
    </xf>
    <xf numFmtId="0" fontId="2" fillId="0" borderId="0" xfId="0" applyFont="1" applyFill="1" applyAlignment="1" quotePrefix="1">
      <alignment horizontal="left" wrapText="1" indent="2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179" fontId="4" fillId="0" borderId="0" xfId="17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right" vertical="top"/>
    </xf>
    <xf numFmtId="0" fontId="2" fillId="0" borderId="0" xfId="0" applyFont="1" applyAlignment="1">
      <alignment horizontal="justify"/>
    </xf>
    <xf numFmtId="0" fontId="8" fillId="0" borderId="0" xfId="0" applyFont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Fill="1" applyAlignment="1" quotePrefix="1">
      <alignment horizontal="right" vertical="top" wrapText="1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 quotePrefix="1">
      <alignment horizontal="right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/>
    </xf>
    <xf numFmtId="0" fontId="9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Fill="1" applyAlignment="1">
      <alignment vertical="top"/>
    </xf>
    <xf numFmtId="0" fontId="10" fillId="0" borderId="0" xfId="0" applyFont="1" applyFill="1" applyAlignment="1">
      <alignment/>
    </xf>
    <xf numFmtId="14" fontId="2" fillId="0" borderId="0" xfId="0" applyNumberFormat="1" applyFont="1" applyFill="1" applyAlignment="1">
      <alignment horizontal="right" vertical="top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179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" fontId="2" fillId="0" borderId="0" xfId="0" applyNumberFormat="1" applyFont="1" applyAlignment="1">
      <alignment horizontal="right"/>
    </xf>
    <xf numFmtId="16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4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right" vertical="top"/>
    </xf>
    <xf numFmtId="3" fontId="2" fillId="0" borderId="0" xfId="0" applyNumberFormat="1" applyFont="1" applyAlignment="1">
      <alignment vertical="top"/>
    </xf>
    <xf numFmtId="3" fontId="2" fillId="0" borderId="0" xfId="0" applyNumberFormat="1" applyFont="1" applyFill="1" applyAlignment="1">
      <alignment horizontal="right" vertical="top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Fill="1" applyBorder="1" applyAlignment="1">
      <alignment vertical="top"/>
    </xf>
    <xf numFmtId="3" fontId="4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Border="1" applyAlignment="1">
      <alignment/>
    </xf>
    <xf numFmtId="0" fontId="5" fillId="0" borderId="0" xfId="0" applyFont="1" applyAlignment="1">
      <alignment horizontal="left" indent="1"/>
    </xf>
    <xf numFmtId="14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190" fontId="2" fillId="2" borderId="0" xfId="16" applyNumberFormat="1" applyFont="1" applyFill="1" applyBorder="1" applyAlignment="1" applyProtection="1">
      <alignment vertical="center"/>
      <protection locked="0"/>
    </xf>
    <xf numFmtId="176" fontId="2" fillId="2" borderId="0" xfId="17" applyNumberFormat="1" applyFont="1" applyFill="1" applyBorder="1" applyAlignment="1" applyProtection="1">
      <alignment vertical="center"/>
      <protection locked="0"/>
    </xf>
    <xf numFmtId="190" fontId="2" fillId="0" borderId="0" xfId="16" applyNumberFormat="1" applyFont="1" applyFill="1" applyBorder="1" applyAlignment="1" applyProtection="1">
      <alignment vertical="center"/>
      <protection locked="0"/>
    </xf>
    <xf numFmtId="176" fontId="2" fillId="0" borderId="0" xfId="17" applyNumberFormat="1" applyFont="1" applyFill="1" applyBorder="1" applyAlignment="1" applyProtection="1">
      <alignment vertical="center"/>
      <protection locked="0"/>
    </xf>
    <xf numFmtId="191" fontId="2" fillId="2" borderId="0" xfId="17" applyNumberFormat="1" applyFont="1" applyFill="1" applyBorder="1" applyAlignment="1" applyProtection="1">
      <alignment horizontal="right" vertical="center"/>
      <protection locked="0"/>
    </xf>
    <xf numFmtId="190" fontId="2" fillId="2" borderId="1" xfId="16" applyNumberFormat="1" applyFont="1" applyFill="1" applyBorder="1" applyAlignment="1" applyProtection="1">
      <alignment/>
      <protection locked="0"/>
    </xf>
    <xf numFmtId="176" fontId="2" fillId="2" borderId="1" xfId="17" applyNumberFormat="1" applyFont="1" applyFill="1" applyBorder="1" applyAlignment="1" applyProtection="1">
      <alignment vertical="center"/>
      <protection locked="0"/>
    </xf>
    <xf numFmtId="190" fontId="2" fillId="0" borderId="1" xfId="16" applyNumberFormat="1" applyFont="1" applyFill="1" applyBorder="1" applyAlignment="1" applyProtection="1">
      <alignment/>
      <protection locked="0"/>
    </xf>
    <xf numFmtId="176" fontId="2" fillId="0" borderId="1" xfId="17" applyNumberFormat="1" applyFont="1" applyFill="1" applyBorder="1" applyAlignment="1" applyProtection="1">
      <alignment vertical="center"/>
      <protection locked="0"/>
    </xf>
    <xf numFmtId="191" fontId="2" fillId="2" borderId="1" xfId="17" applyNumberFormat="1" applyFont="1" applyFill="1" applyBorder="1" applyAlignment="1" applyProtection="1">
      <alignment horizontal="right"/>
      <protection locked="0"/>
    </xf>
    <xf numFmtId="190" fontId="2" fillId="2" borderId="0" xfId="16" applyNumberFormat="1" applyFont="1" applyFill="1" applyBorder="1" applyAlignment="1" applyProtection="1">
      <alignment/>
      <protection locked="0"/>
    </xf>
    <xf numFmtId="190" fontId="2" fillId="0" borderId="0" xfId="16" applyNumberFormat="1" applyFont="1" applyFill="1" applyBorder="1" applyAlignment="1" applyProtection="1">
      <alignment/>
      <protection locked="0"/>
    </xf>
    <xf numFmtId="191" fontId="2" fillId="2" borderId="0" xfId="17" applyNumberFormat="1" applyFont="1" applyFill="1" applyBorder="1" applyAlignment="1" applyProtection="1">
      <alignment horizontal="right"/>
      <protection locked="0"/>
    </xf>
    <xf numFmtId="190" fontId="4" fillId="2" borderId="0" xfId="16" applyNumberFormat="1" applyFont="1" applyFill="1" applyBorder="1" applyAlignment="1" applyProtection="1">
      <alignment vertical="top"/>
      <protection locked="0"/>
    </xf>
    <xf numFmtId="190" fontId="4" fillId="0" borderId="0" xfId="16" applyNumberFormat="1" applyFont="1" applyFill="1" applyBorder="1" applyAlignment="1" applyProtection="1">
      <alignment vertical="top"/>
      <protection locked="0"/>
    </xf>
    <xf numFmtId="191" fontId="4" fillId="2" borderId="0" xfId="17" applyNumberFormat="1" applyFont="1" applyFill="1" applyBorder="1" applyAlignment="1" applyProtection="1">
      <alignment horizontal="right" vertical="top"/>
      <protection locked="0"/>
    </xf>
    <xf numFmtId="190" fontId="2" fillId="2" borderId="0" xfId="16" applyNumberFormat="1" applyFont="1" applyFill="1" applyBorder="1" applyAlignment="1" applyProtection="1">
      <alignment vertical="top"/>
      <protection locked="0"/>
    </xf>
    <xf numFmtId="190" fontId="2" fillId="0" borderId="0" xfId="16" applyNumberFormat="1" applyFont="1" applyFill="1" applyBorder="1" applyAlignment="1" applyProtection="1">
      <alignment vertical="top"/>
      <protection locked="0"/>
    </xf>
    <xf numFmtId="191" fontId="2" fillId="2" borderId="0" xfId="17" applyNumberFormat="1" applyFont="1" applyFill="1" applyBorder="1" applyAlignment="1" applyProtection="1">
      <alignment horizontal="right" vertical="top"/>
      <protection locked="0"/>
    </xf>
    <xf numFmtId="190" fontId="2" fillId="2" borderId="1" xfId="16" applyNumberFormat="1" applyFont="1" applyFill="1" applyBorder="1" applyAlignment="1" applyProtection="1">
      <alignment vertical="top"/>
      <protection locked="0"/>
    </xf>
    <xf numFmtId="190" fontId="2" fillId="0" borderId="1" xfId="16" applyNumberFormat="1" applyFont="1" applyFill="1" applyBorder="1" applyAlignment="1" applyProtection="1">
      <alignment vertical="top"/>
      <protection locked="0"/>
    </xf>
    <xf numFmtId="191" fontId="2" fillId="2" borderId="1" xfId="17" applyNumberFormat="1" applyFont="1" applyFill="1" applyBorder="1" applyAlignment="1" applyProtection="1">
      <alignment horizontal="right" vertical="top"/>
      <protection locked="0"/>
    </xf>
    <xf numFmtId="190" fontId="4" fillId="2" borderId="1" xfId="16" applyNumberFormat="1" applyFont="1" applyFill="1" applyBorder="1" applyAlignment="1" applyProtection="1">
      <alignment vertical="center"/>
      <protection locked="0"/>
    </xf>
    <xf numFmtId="190" fontId="4" fillId="0" borderId="1" xfId="16" applyNumberFormat="1" applyFont="1" applyFill="1" applyBorder="1" applyAlignment="1" applyProtection="1">
      <alignment vertical="center"/>
      <protection locked="0"/>
    </xf>
    <xf numFmtId="191" fontId="4" fillId="2" borderId="1" xfId="17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2" xfId="0" applyFont="1" applyFill="1" applyBorder="1" applyAlignment="1">
      <alignment vertical="top"/>
    </xf>
    <xf numFmtId="14" fontId="2" fillId="0" borderId="2" xfId="0" applyNumberFormat="1" applyFont="1" applyFill="1" applyBorder="1" applyAlignment="1">
      <alignment horizontal="right" vertical="top" wrapText="1"/>
    </xf>
    <xf numFmtId="189" fontId="2" fillId="0" borderId="2" xfId="0" applyNumberFormat="1" applyFont="1" applyFill="1" applyBorder="1" applyAlignment="1">
      <alignment horizontal="right" vertical="top" wrapText="1"/>
    </xf>
    <xf numFmtId="189" fontId="2" fillId="0" borderId="2" xfId="0" applyNumberFormat="1" applyFont="1" applyFill="1" applyBorder="1" applyAlignment="1">
      <alignment horizontal="centerContinuous" vertical="top" wrapText="1"/>
    </xf>
    <xf numFmtId="0" fontId="2" fillId="0" borderId="2" xfId="0" applyFont="1" applyFill="1" applyBorder="1" applyAlignment="1">
      <alignment horizontal="right" vertical="top" wrapText="1"/>
    </xf>
    <xf numFmtId="0" fontId="12" fillId="0" borderId="0" xfId="0" applyFont="1" applyFill="1" applyAlignment="1">
      <alignment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9" fontId="2" fillId="0" borderId="0" xfId="17" applyFont="1" applyFill="1" applyBorder="1" applyAlignment="1">
      <alignment horizontal="right" vertical="top"/>
    </xf>
    <xf numFmtId="14" fontId="2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Alignment="1">
      <alignment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vertical="top"/>
    </xf>
    <xf numFmtId="176" fontId="2" fillId="0" borderId="0" xfId="0" applyNumberFormat="1" applyFont="1" applyFill="1" applyBorder="1" applyAlignment="1">
      <alignment horizontal="right" vertical="top"/>
    </xf>
    <xf numFmtId="176" fontId="2" fillId="0" borderId="0" xfId="0" applyNumberFormat="1" applyFont="1" applyFill="1" applyBorder="1" applyAlignment="1">
      <alignment vertical="top"/>
    </xf>
    <xf numFmtId="177" fontId="2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Alignment="1">
      <alignment vertical="top"/>
    </xf>
    <xf numFmtId="3" fontId="2" fillId="0" borderId="0" xfId="16" applyNumberFormat="1" applyFont="1" applyFill="1" applyBorder="1" applyAlignment="1">
      <alignment horizontal="right" vertical="top"/>
    </xf>
    <xf numFmtId="176" fontId="2" fillId="0" borderId="0" xfId="16" applyNumberFormat="1" applyFont="1" applyFill="1" applyBorder="1" applyAlignment="1">
      <alignment horizontal="right" vertical="top"/>
    </xf>
    <xf numFmtId="3" fontId="2" fillId="0" borderId="0" xfId="16" applyNumberFormat="1" applyFont="1" applyFill="1" applyBorder="1" applyAlignment="1">
      <alignment vertical="top"/>
    </xf>
    <xf numFmtId="176" fontId="2" fillId="0" borderId="0" xfId="16" applyNumberFormat="1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3" fontId="2" fillId="0" borderId="1" xfId="16" applyNumberFormat="1" applyFont="1" applyFill="1" applyBorder="1" applyAlignment="1">
      <alignment vertical="top"/>
    </xf>
    <xf numFmtId="176" fontId="2" fillId="0" borderId="1" xfId="16" applyNumberFormat="1" applyFont="1" applyFill="1" applyBorder="1" applyAlignment="1">
      <alignment horizontal="right" vertical="top"/>
    </xf>
    <xf numFmtId="176" fontId="2" fillId="0" borderId="1" xfId="16" applyNumberFormat="1" applyFont="1" applyFill="1" applyBorder="1" applyAlignment="1">
      <alignment vertical="top"/>
    </xf>
    <xf numFmtId="191" fontId="2" fillId="0" borderId="1" xfId="0" applyNumberFormat="1" applyFont="1" applyFill="1" applyBorder="1" applyAlignment="1">
      <alignment horizontal="right" vertical="top"/>
    </xf>
    <xf numFmtId="190" fontId="2" fillId="0" borderId="0" xfId="16" applyNumberFormat="1" applyFont="1" applyFill="1" applyBorder="1" applyAlignment="1">
      <alignment vertical="top"/>
    </xf>
    <xf numFmtId="191" fontId="2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4" fillId="0" borderId="5" xfId="0" applyFont="1" applyFill="1" applyBorder="1" applyAlignment="1">
      <alignment wrapText="1"/>
    </xf>
    <xf numFmtId="3" fontId="4" fillId="0" borderId="5" xfId="16" applyNumberFormat="1" applyFont="1" applyFill="1" applyBorder="1" applyAlignment="1">
      <alignment horizontal="right"/>
    </xf>
    <xf numFmtId="176" fontId="4" fillId="0" borderId="5" xfId="16" applyNumberFormat="1" applyFont="1" applyFill="1" applyBorder="1" applyAlignment="1">
      <alignment/>
    </xf>
    <xf numFmtId="3" fontId="4" fillId="0" borderId="5" xfId="16" applyNumberFormat="1" applyFont="1" applyFill="1" applyBorder="1" applyAlignment="1">
      <alignment/>
    </xf>
    <xf numFmtId="177" fontId="4" fillId="0" borderId="5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41" fontId="2" fillId="0" borderId="0" xfId="16" applyFont="1" applyFill="1" applyAlignment="1">
      <alignment vertical="top"/>
    </xf>
    <xf numFmtId="0" fontId="11" fillId="0" borderId="1" xfId="0" applyFont="1" applyFill="1" applyBorder="1" applyAlignment="1">
      <alignment vertical="top"/>
    </xf>
    <xf numFmtId="0" fontId="2" fillId="0" borderId="0" xfId="0" applyFont="1" applyFill="1" applyAlignment="1">
      <alignment horizontal="right" vertical="top" wrapText="1"/>
    </xf>
    <xf numFmtId="192" fontId="2" fillId="2" borderId="0" xfId="16" applyNumberFormat="1" applyFont="1" applyFill="1" applyBorder="1" applyAlignment="1">
      <alignment vertical="top"/>
    </xf>
    <xf numFmtId="176" fontId="2" fillId="0" borderId="0" xfId="17" applyNumberFormat="1" applyFont="1" applyFill="1" applyAlignment="1">
      <alignment vertical="top"/>
    </xf>
    <xf numFmtId="192" fontId="2" fillId="2" borderId="0" xfId="16" applyNumberFormat="1" applyFont="1" applyFill="1" applyBorder="1" applyAlignment="1">
      <alignment vertical="center"/>
    </xf>
    <xf numFmtId="192" fontId="2" fillId="2" borderId="1" xfId="16" applyNumberFormat="1" applyFont="1" applyFill="1" applyBorder="1" applyAlignment="1">
      <alignment vertical="center"/>
    </xf>
    <xf numFmtId="176" fontId="2" fillId="0" borderId="1" xfId="17" applyNumberFormat="1" applyFont="1" applyFill="1" applyBorder="1" applyAlignment="1">
      <alignment vertical="top"/>
    </xf>
    <xf numFmtId="179" fontId="2" fillId="0" borderId="0" xfId="17" applyNumberFormat="1" applyFont="1" applyFill="1" applyAlignment="1">
      <alignment vertical="top"/>
    </xf>
    <xf numFmtId="0" fontId="4" fillId="0" borderId="5" xfId="0" applyFont="1" applyFill="1" applyBorder="1" applyAlignment="1">
      <alignment vertical="top"/>
    </xf>
    <xf numFmtId="3" fontId="4" fillId="0" borderId="5" xfId="0" applyNumberFormat="1" applyFont="1" applyFill="1" applyBorder="1" applyAlignment="1">
      <alignment vertical="top"/>
    </xf>
    <xf numFmtId="192" fontId="4" fillId="2" borderId="5" xfId="16" applyNumberFormat="1" applyFont="1" applyFill="1" applyBorder="1" applyAlignment="1">
      <alignment vertical="center"/>
    </xf>
    <xf numFmtId="176" fontId="4" fillId="0" borderId="5" xfId="17" applyNumberFormat="1" applyFont="1" applyFill="1" applyBorder="1" applyAlignment="1">
      <alignment vertical="top"/>
    </xf>
    <xf numFmtId="14" fontId="2" fillId="0" borderId="0" xfId="0" applyNumberFormat="1" applyFont="1" applyFill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showGridLines="0" tabSelected="1" workbookViewId="0" topLeftCell="A1">
      <selection activeCell="A1" sqref="A1:D1"/>
    </sheetView>
  </sheetViews>
  <sheetFormatPr defaultColWidth="9.140625" defaultRowHeight="12.75"/>
  <cols>
    <col min="1" max="1" width="41.421875" style="1" customWidth="1"/>
    <col min="2" max="2" width="12.140625" style="1" customWidth="1"/>
    <col min="3" max="3" width="11.421875" style="1" customWidth="1"/>
    <col min="4" max="4" width="14.140625" style="1" customWidth="1"/>
    <col min="5" max="16384" width="38.57421875" style="1" customWidth="1"/>
  </cols>
  <sheetData>
    <row r="1" spans="1:4" ht="20.25" customHeight="1">
      <c r="A1" s="22" t="s">
        <v>44</v>
      </c>
      <c r="B1" s="23"/>
      <c r="C1" s="23"/>
      <c r="D1" s="23"/>
    </row>
    <row r="3" spans="1:4" ht="11.25">
      <c r="A3" s="2"/>
      <c r="B3" s="3"/>
      <c r="C3" s="3"/>
      <c r="D3" s="3" t="s">
        <v>0</v>
      </c>
    </row>
    <row r="4" spans="1:4" ht="32.25">
      <c r="A4" s="5"/>
      <c r="B4" s="6" t="s">
        <v>47</v>
      </c>
      <c r="C4" s="6" t="s">
        <v>48</v>
      </c>
      <c r="D4" s="7" t="s">
        <v>49</v>
      </c>
    </row>
    <row r="5" spans="1:4" ht="16.5" customHeight="1">
      <c r="A5" s="8" t="s">
        <v>1</v>
      </c>
      <c r="B5" s="2"/>
      <c r="C5" s="2"/>
      <c r="D5" s="4"/>
    </row>
    <row r="6" spans="1:4" ht="11.25">
      <c r="A6" s="3" t="s">
        <v>2</v>
      </c>
      <c r="B6" s="9">
        <v>3716</v>
      </c>
      <c r="C6" s="9">
        <v>3653</v>
      </c>
      <c r="D6" s="14">
        <f aca="true" t="shared" si="0" ref="D6:D12">B6/C6-1</f>
        <v>0.017246099096632994</v>
      </c>
    </row>
    <row r="7" spans="1:4" ht="21.75">
      <c r="A7" s="3" t="s">
        <v>3</v>
      </c>
      <c r="B7" s="9">
        <v>3036</v>
      </c>
      <c r="C7" s="9">
        <v>2795</v>
      </c>
      <c r="D7" s="14">
        <f>B7/C7-1</f>
        <v>0.08622540250447219</v>
      </c>
    </row>
    <row r="8" spans="1:4" ht="11.25">
      <c r="A8" s="3" t="s">
        <v>4</v>
      </c>
      <c r="B8" s="9">
        <v>-4610</v>
      </c>
      <c r="C8" s="9">
        <v>-4578</v>
      </c>
      <c r="D8" s="14">
        <f t="shared" si="0"/>
        <v>0.006989951944080364</v>
      </c>
    </row>
    <row r="9" spans="1:4" ht="11.25">
      <c r="A9" s="3" t="s">
        <v>5</v>
      </c>
      <c r="B9" s="9">
        <v>2717</v>
      </c>
      <c r="C9" s="9">
        <v>2334</v>
      </c>
      <c r="D9" s="14">
        <f t="shared" si="0"/>
        <v>0.164095972579263</v>
      </c>
    </row>
    <row r="10" spans="1:4" ht="21.75">
      <c r="A10" s="3" t="s">
        <v>6</v>
      </c>
      <c r="B10" s="9">
        <v>-859</v>
      </c>
      <c r="C10" s="9">
        <v>-1412</v>
      </c>
      <c r="D10" s="14">
        <f t="shared" si="0"/>
        <v>-0.39164305949008493</v>
      </c>
    </row>
    <row r="11" spans="1:4" ht="11.25">
      <c r="A11" s="3" t="s">
        <v>7</v>
      </c>
      <c r="B11" s="9">
        <v>1700</v>
      </c>
      <c r="C11" s="9">
        <v>704</v>
      </c>
      <c r="D11" s="14">
        <f t="shared" si="0"/>
        <v>1.414772727272727</v>
      </c>
    </row>
    <row r="12" spans="1:4" ht="11.25">
      <c r="A12" s="7" t="s">
        <v>8</v>
      </c>
      <c r="B12" s="10">
        <v>972</v>
      </c>
      <c r="C12" s="10">
        <v>901</v>
      </c>
      <c r="D12" s="16">
        <f t="shared" si="0"/>
        <v>0.07880133185349614</v>
      </c>
    </row>
    <row r="13" spans="1:4" ht="11.25">
      <c r="A13" s="3"/>
      <c r="B13" s="9"/>
      <c r="C13" s="9"/>
      <c r="D13" s="14"/>
    </row>
    <row r="14" ht="11.25">
      <c r="A14" s="8" t="s">
        <v>9</v>
      </c>
    </row>
    <row r="15" spans="1:4" ht="11.25">
      <c r="A15" s="3" t="s">
        <v>10</v>
      </c>
      <c r="B15" s="9">
        <v>202580</v>
      </c>
      <c r="C15" s="9">
        <v>199645</v>
      </c>
      <c r="D15" s="14">
        <f aca="true" t="shared" si="1" ref="D15:D20">B15/C15-1</f>
        <v>0.014701094442635787</v>
      </c>
    </row>
    <row r="16" spans="1:4" ht="21.75">
      <c r="A16" s="3" t="s">
        <v>11</v>
      </c>
      <c r="B16" s="9">
        <v>122415</v>
      </c>
      <c r="C16" s="9">
        <v>121676</v>
      </c>
      <c r="D16" s="14">
        <f t="shared" si="1"/>
        <v>0.006073506689897812</v>
      </c>
    </row>
    <row r="17" spans="1:4" ht="11.25">
      <c r="A17" s="3" t="s">
        <v>12</v>
      </c>
      <c r="B17" s="9">
        <v>25292</v>
      </c>
      <c r="C17" s="9">
        <v>21406</v>
      </c>
      <c r="D17" s="14">
        <f t="shared" si="1"/>
        <v>0.18153788657385772</v>
      </c>
    </row>
    <row r="18" spans="1:4" ht="11.25">
      <c r="A18" s="3" t="s">
        <v>13</v>
      </c>
      <c r="B18" s="9">
        <v>4572</v>
      </c>
      <c r="C18" s="9">
        <v>4172</v>
      </c>
      <c r="D18" s="14">
        <f t="shared" si="1"/>
        <v>0.09587727708533067</v>
      </c>
    </row>
    <row r="19" spans="1:4" ht="11.25">
      <c r="A19" s="3" t="s">
        <v>14</v>
      </c>
      <c r="B19" s="17">
        <v>6414</v>
      </c>
      <c r="C19" s="17">
        <v>6605</v>
      </c>
      <c r="D19" s="14">
        <f t="shared" si="1"/>
        <v>-0.02891748675246031</v>
      </c>
    </row>
    <row r="20" spans="1:4" ht="11.25">
      <c r="A20" s="7" t="s">
        <v>15</v>
      </c>
      <c r="B20" s="10">
        <v>10995</v>
      </c>
      <c r="C20" s="10">
        <v>10702</v>
      </c>
      <c r="D20" s="16">
        <f t="shared" si="1"/>
        <v>0.02737806017566813</v>
      </c>
    </row>
    <row r="21" ht="11.25">
      <c r="A21" s="3"/>
    </row>
    <row r="22" spans="1:4" ht="21.75">
      <c r="A22" s="8" t="s">
        <v>16</v>
      </c>
      <c r="B22" s="9"/>
      <c r="C22" s="9"/>
      <c r="D22" s="14"/>
    </row>
    <row r="23" spans="1:4" ht="11.25">
      <c r="A23" s="3" t="s">
        <v>17</v>
      </c>
      <c r="B23" s="9">
        <v>368042</v>
      </c>
      <c r="C23" s="9">
        <v>352411</v>
      </c>
      <c r="D23" s="14">
        <f>B23/C23-1</f>
        <v>0.04435446112635533</v>
      </c>
    </row>
    <row r="24" spans="1:4" ht="11.25">
      <c r="A24" s="3" t="s">
        <v>18</v>
      </c>
      <c r="B24" s="9">
        <v>131721</v>
      </c>
      <c r="C24" s="9">
        <v>133236</v>
      </c>
      <c r="D24" s="14">
        <f>B24/C24-1</f>
        <v>-0.011370800684499693</v>
      </c>
    </row>
    <row r="25" spans="1:4" ht="11.25">
      <c r="A25" s="3" t="s">
        <v>19</v>
      </c>
      <c r="B25" s="9">
        <v>236321</v>
      </c>
      <c r="C25" s="9">
        <v>219175</v>
      </c>
      <c r="D25" s="14">
        <f>B25/C25-1</f>
        <v>0.0782297251055093</v>
      </c>
    </row>
    <row r="26" spans="1:4" ht="11.25">
      <c r="A26" s="3" t="s">
        <v>20</v>
      </c>
      <c r="B26" s="17">
        <v>143711</v>
      </c>
      <c r="C26" s="17">
        <v>132931</v>
      </c>
      <c r="D26" s="14">
        <f>B26/C26-1</f>
        <v>0.08109470326710855</v>
      </c>
    </row>
    <row r="27" spans="1:4" ht="11.25">
      <c r="A27" s="7" t="s">
        <v>21</v>
      </c>
      <c r="B27" s="10">
        <v>92610</v>
      </c>
      <c r="C27" s="10">
        <v>86244</v>
      </c>
      <c r="D27" s="16">
        <f>B27/C27-1</f>
        <v>0.07381383052734103</v>
      </c>
    </row>
    <row r="28" ht="11.25">
      <c r="A28" s="3"/>
    </row>
    <row r="29" spans="1:4" ht="11.25">
      <c r="A29" s="8" t="s">
        <v>22</v>
      </c>
      <c r="B29" s="9"/>
      <c r="C29" s="9"/>
      <c r="D29" s="14"/>
    </row>
    <row r="30" spans="1:4" ht="11.25">
      <c r="A30" s="3" t="s">
        <v>23</v>
      </c>
      <c r="B30" s="11">
        <v>9</v>
      </c>
      <c r="C30" s="11">
        <v>8.3</v>
      </c>
      <c r="D30" s="14"/>
    </row>
    <row r="31" spans="1:4" ht="11.25">
      <c r="A31" s="3" t="s">
        <v>24</v>
      </c>
      <c r="B31" s="18">
        <v>61.9</v>
      </c>
      <c r="C31" s="18">
        <v>65.1</v>
      </c>
      <c r="D31" s="14"/>
    </row>
    <row r="32" spans="1:4" ht="11.25">
      <c r="A32" s="7" t="s">
        <v>25</v>
      </c>
      <c r="B32" s="12">
        <v>65.9</v>
      </c>
      <c r="C32" s="12">
        <v>61.1</v>
      </c>
      <c r="D32" s="16"/>
    </row>
    <row r="33" ht="11.25">
      <c r="A33" s="3"/>
    </row>
    <row r="34" spans="1:4" ht="11.25">
      <c r="A34" s="8" t="s">
        <v>26</v>
      </c>
      <c r="B34" s="9"/>
      <c r="C34" s="9"/>
      <c r="D34" s="14"/>
    </row>
    <row r="35" spans="1:4" ht="21.75">
      <c r="A35" s="3" t="s">
        <v>27</v>
      </c>
      <c r="B35" s="18">
        <v>0.9</v>
      </c>
      <c r="C35" s="18">
        <v>1</v>
      </c>
      <c r="D35" s="14"/>
    </row>
    <row r="36" spans="1:4" ht="21.75">
      <c r="A36" s="7" t="s">
        <v>28</v>
      </c>
      <c r="B36" s="12">
        <v>1.1</v>
      </c>
      <c r="C36" s="12">
        <v>2</v>
      </c>
      <c r="D36" s="16"/>
    </row>
    <row r="37" ht="11.25">
      <c r="A37" s="3"/>
    </row>
    <row r="38" spans="1:4" ht="11.25">
      <c r="A38" s="8" t="s">
        <v>45</v>
      </c>
      <c r="B38" s="11"/>
      <c r="C38" s="11"/>
      <c r="D38" s="14"/>
    </row>
    <row r="39" spans="1:4" ht="11.25">
      <c r="A39" s="3" t="s">
        <v>53</v>
      </c>
      <c r="B39" s="11">
        <v>6.6</v>
      </c>
      <c r="C39" s="11">
        <v>6.6</v>
      </c>
      <c r="D39" s="14"/>
    </row>
    <row r="40" spans="1:4" ht="11.25">
      <c r="A40" s="3" t="s">
        <v>29</v>
      </c>
      <c r="B40" s="18">
        <v>7.4</v>
      </c>
      <c r="C40" s="18">
        <v>7.3</v>
      </c>
      <c r="D40" s="14"/>
    </row>
    <row r="41" spans="1:4" ht="11.25">
      <c r="A41" s="7" t="s">
        <v>30</v>
      </c>
      <c r="B41" s="12">
        <v>10.5</v>
      </c>
      <c r="C41" s="12">
        <v>10.7</v>
      </c>
      <c r="D41" s="16"/>
    </row>
    <row r="42" ht="11.25">
      <c r="A42" s="3"/>
    </row>
    <row r="43" spans="1:4" ht="11.25">
      <c r="A43" s="8" t="s">
        <v>54</v>
      </c>
      <c r="B43" s="9"/>
      <c r="C43" s="9"/>
      <c r="D43" s="14"/>
    </row>
    <row r="44" spans="1:4" ht="11.25">
      <c r="A44" s="3" t="s">
        <v>31</v>
      </c>
      <c r="B44" s="9">
        <v>1837</v>
      </c>
      <c r="C44" s="9">
        <v>1837</v>
      </c>
      <c r="D44" s="14"/>
    </row>
    <row r="45" ht="11.25">
      <c r="A45" s="3" t="s">
        <v>32</v>
      </c>
    </row>
    <row r="46" spans="1:4" ht="11.25">
      <c r="A46" s="3" t="s">
        <v>33</v>
      </c>
      <c r="B46" s="19">
        <v>8.158</v>
      </c>
      <c r="C46" s="19">
        <v>9.439</v>
      </c>
      <c r="D46" s="14">
        <f aca="true" t="shared" si="2" ref="D46:D52">B46/C46-1</f>
        <v>-0.13571352897552713</v>
      </c>
    </row>
    <row r="47" spans="1:4" ht="11.25">
      <c r="A47" s="3" t="s">
        <v>34</v>
      </c>
      <c r="B47" s="19">
        <v>5.796</v>
      </c>
      <c r="C47" s="19">
        <v>5.231</v>
      </c>
      <c r="D47" s="14">
        <f t="shared" si="2"/>
        <v>0.1080099407379087</v>
      </c>
    </row>
    <row r="48" spans="1:4" ht="11.25">
      <c r="A48" s="3" t="s">
        <v>35</v>
      </c>
      <c r="B48" s="19">
        <v>11.346</v>
      </c>
      <c r="C48" s="19">
        <v>13.702</v>
      </c>
      <c r="D48" s="14">
        <f t="shared" si="2"/>
        <v>-0.171945701357466</v>
      </c>
    </row>
    <row r="49" spans="1:4" ht="21.75">
      <c r="A49" s="3" t="s">
        <v>36</v>
      </c>
      <c r="B49" s="13">
        <v>0.53</v>
      </c>
      <c r="C49" s="13">
        <v>0.48</v>
      </c>
      <c r="D49" s="14">
        <f t="shared" si="2"/>
        <v>0.10416666666666674</v>
      </c>
    </row>
    <row r="50" spans="1:4" ht="11.25">
      <c r="A50" s="3" t="s">
        <v>37</v>
      </c>
      <c r="B50" s="13">
        <v>0.39</v>
      </c>
      <c r="C50" s="13">
        <v>0.3</v>
      </c>
      <c r="D50" s="14">
        <f t="shared" si="2"/>
        <v>0.30000000000000004</v>
      </c>
    </row>
    <row r="51" spans="1:4" ht="11.25">
      <c r="A51" s="3" t="s">
        <v>38</v>
      </c>
      <c r="B51" s="13">
        <v>4.78</v>
      </c>
      <c r="C51" s="13">
        <v>3.18</v>
      </c>
      <c r="D51" s="14"/>
    </row>
    <row r="52" spans="1:4" ht="11.25">
      <c r="A52" s="7" t="s">
        <v>46</v>
      </c>
      <c r="B52" s="20">
        <v>6</v>
      </c>
      <c r="C52" s="20">
        <v>5.74</v>
      </c>
      <c r="D52" s="16">
        <f t="shared" si="2"/>
        <v>0.04529616724738683</v>
      </c>
    </row>
    <row r="53" spans="1:4" ht="11.25">
      <c r="A53" s="3"/>
      <c r="D53" s="14"/>
    </row>
    <row r="54" spans="1:4" ht="11.25">
      <c r="A54" s="8" t="s">
        <v>39</v>
      </c>
      <c r="D54" s="14"/>
    </row>
    <row r="55" spans="1:4" ht="11.25">
      <c r="A55" s="3" t="s">
        <v>40</v>
      </c>
      <c r="B55" s="9">
        <v>43465</v>
      </c>
      <c r="C55" s="9">
        <v>45217</v>
      </c>
      <c r="D55" s="14">
        <f>B55/C55-1</f>
        <v>-0.03874648915230994</v>
      </c>
    </row>
    <row r="56" spans="1:4" ht="11.25">
      <c r="A56" s="3" t="s">
        <v>41</v>
      </c>
      <c r="B56" s="9">
        <v>3168</v>
      </c>
      <c r="C56" s="9">
        <v>3115</v>
      </c>
      <c r="D56" s="14">
        <f>B56/C56-1</f>
        <v>0.01701444622792936</v>
      </c>
    </row>
    <row r="57" spans="1:4" ht="21.75">
      <c r="A57" s="3" t="s">
        <v>42</v>
      </c>
      <c r="B57" s="9">
        <v>122</v>
      </c>
      <c r="C57" s="9">
        <v>114</v>
      </c>
      <c r="D57" s="14">
        <f>B57/C57-1</f>
        <v>0.07017543859649122</v>
      </c>
    </row>
    <row r="58" spans="1:4" ht="11.25">
      <c r="A58" s="7" t="s">
        <v>43</v>
      </c>
      <c r="B58" s="10">
        <v>4675</v>
      </c>
      <c r="C58" s="10">
        <v>4951</v>
      </c>
      <c r="D58" s="16">
        <f>B58/C58-1</f>
        <v>-0.05574631387598461</v>
      </c>
    </row>
    <row r="60" spans="1:5" ht="11.25">
      <c r="A60" s="21" t="s">
        <v>57</v>
      </c>
      <c r="B60" s="15"/>
      <c r="C60" s="15"/>
      <c r="D60" s="15"/>
      <c r="E60" s="15"/>
    </row>
    <row r="61" spans="1:5" ht="11.25">
      <c r="A61" s="21" t="s">
        <v>58</v>
      </c>
      <c r="B61" s="15"/>
      <c r="C61" s="15"/>
      <c r="D61" s="15"/>
      <c r="E61" s="15"/>
    </row>
    <row r="62" spans="1:5" ht="11.25">
      <c r="A62" s="21" t="s">
        <v>59</v>
      </c>
      <c r="B62" s="15"/>
      <c r="C62" s="15"/>
      <c r="D62" s="15"/>
      <c r="E62" s="15"/>
    </row>
    <row r="63" spans="1:5" ht="11.25">
      <c r="A63" s="21" t="s">
        <v>60</v>
      </c>
      <c r="B63" s="15"/>
      <c r="C63" s="15"/>
      <c r="D63" s="15"/>
      <c r="E63" s="15"/>
    </row>
    <row r="64" spans="1:5" ht="11.25">
      <c r="A64" s="21" t="s">
        <v>50</v>
      </c>
      <c r="B64" s="15"/>
      <c r="C64" s="15"/>
      <c r="D64" s="15"/>
      <c r="E64" s="15"/>
    </row>
    <row r="65" spans="1:5" ht="11.25">
      <c r="A65" s="21" t="s">
        <v>51</v>
      </c>
      <c r="B65" s="15"/>
      <c r="C65" s="15"/>
      <c r="D65" s="15"/>
      <c r="E65" s="15"/>
    </row>
    <row r="66" spans="1:5" ht="11.25">
      <c r="A66" s="21" t="s">
        <v>52</v>
      </c>
      <c r="B66" s="15"/>
      <c r="C66" s="15"/>
      <c r="D66" s="15"/>
      <c r="E66" s="15"/>
    </row>
    <row r="67" spans="1:5" ht="11.25">
      <c r="A67" s="21" t="s">
        <v>55</v>
      </c>
      <c r="B67" s="15"/>
      <c r="C67" s="15"/>
      <c r="D67" s="15"/>
      <c r="E67" s="15"/>
    </row>
    <row r="68" spans="1:5" ht="11.25">
      <c r="A68" s="21" t="s">
        <v>56</v>
      </c>
      <c r="B68" s="15"/>
      <c r="C68" s="15"/>
      <c r="D68" s="15"/>
      <c r="E68" s="15"/>
    </row>
    <row r="69" spans="1:5" ht="11.25">
      <c r="A69" s="21"/>
      <c r="B69" s="15"/>
      <c r="C69" s="15"/>
      <c r="D69" s="15"/>
      <c r="E69" s="15"/>
    </row>
    <row r="70" spans="2:5" ht="11.25">
      <c r="B70" s="15"/>
      <c r="C70" s="15"/>
      <c r="D70" s="15"/>
      <c r="E70" s="15"/>
    </row>
    <row r="71" spans="1:5" ht="11.25">
      <c r="A71" s="21"/>
      <c r="B71" s="15"/>
      <c r="C71" s="15"/>
      <c r="D71" s="15"/>
      <c r="E71" s="15"/>
    </row>
  </sheetData>
  <mergeCells count="1">
    <mergeCell ref="A1:D1"/>
  </mergeCells>
  <printOptions/>
  <pageMargins left="0.3937007874015748" right="0.27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showGridLines="0" workbookViewId="0" topLeftCell="A1">
      <selection activeCell="A1" sqref="A1:D2"/>
    </sheetView>
  </sheetViews>
  <sheetFormatPr defaultColWidth="9.140625" defaultRowHeight="12.75"/>
  <cols>
    <col min="1" max="1" width="40.421875" style="59" customWidth="1"/>
    <col min="2" max="2" width="14.421875" style="59" customWidth="1"/>
    <col min="3" max="3" width="14.57421875" style="60" customWidth="1"/>
    <col min="4" max="4" width="15.421875" style="59" customWidth="1"/>
    <col min="5" max="16384" width="9.140625" style="24" customWidth="1"/>
  </cols>
  <sheetData>
    <row r="1" spans="1:4" ht="12">
      <c r="A1" s="24"/>
      <c r="B1" s="24"/>
      <c r="C1" s="24"/>
      <c r="D1" s="24"/>
    </row>
    <row r="2" spans="1:4" ht="25.5" customHeight="1">
      <c r="A2" s="25" t="s">
        <v>61</v>
      </c>
      <c r="B2" s="26"/>
      <c r="C2" s="26"/>
      <c r="D2" s="26"/>
    </row>
    <row r="3" spans="1:4" ht="12">
      <c r="A3" s="27"/>
      <c r="B3" s="27"/>
      <c r="C3" s="28"/>
      <c r="D3" s="27"/>
    </row>
    <row r="4" spans="1:4" ht="12">
      <c r="A4" s="29"/>
      <c r="B4" s="30" t="s">
        <v>62</v>
      </c>
      <c r="C4" s="31" t="s">
        <v>62</v>
      </c>
      <c r="D4" s="32" t="s">
        <v>0</v>
      </c>
    </row>
    <row r="5" spans="1:4" ht="21">
      <c r="A5" s="33"/>
      <c r="B5" s="34">
        <v>2003</v>
      </c>
      <c r="C5" s="35" t="s">
        <v>63</v>
      </c>
      <c r="D5" s="36" t="s">
        <v>64</v>
      </c>
    </row>
    <row r="6" spans="1:4" ht="12">
      <c r="A6" s="37"/>
      <c r="B6" s="38" t="s">
        <v>65</v>
      </c>
      <c r="C6" s="39" t="s">
        <v>65</v>
      </c>
      <c r="D6" s="39" t="s">
        <v>66</v>
      </c>
    </row>
    <row r="7" spans="1:4" ht="8.25" customHeight="1">
      <c r="A7" s="33"/>
      <c r="B7" s="40"/>
      <c r="C7" s="41"/>
      <c r="D7" s="41"/>
    </row>
    <row r="8" spans="1:5" ht="12">
      <c r="A8" s="42" t="s">
        <v>67</v>
      </c>
      <c r="B8" s="43">
        <v>3716</v>
      </c>
      <c r="C8" s="43">
        <v>3653</v>
      </c>
      <c r="D8" s="44">
        <f aca="true" t="shared" si="0" ref="D8:D23">B8/C8-1</f>
        <v>0.017246099096632994</v>
      </c>
      <c r="E8" s="45"/>
    </row>
    <row r="9" spans="1:5" ht="21">
      <c r="A9" s="46" t="s">
        <v>3</v>
      </c>
      <c r="B9" s="47">
        <v>3036</v>
      </c>
      <c r="C9" s="47">
        <v>2795</v>
      </c>
      <c r="D9" s="48">
        <f t="shared" si="0"/>
        <v>0.08622540250447219</v>
      </c>
      <c r="E9" s="49"/>
    </row>
    <row r="10" spans="1:4" ht="21">
      <c r="A10" s="46" t="s">
        <v>68</v>
      </c>
      <c r="B10" s="47">
        <v>447</v>
      </c>
      <c r="C10" s="47">
        <v>304</v>
      </c>
      <c r="D10" s="48">
        <f t="shared" si="0"/>
        <v>0.4703947368421053</v>
      </c>
    </row>
    <row r="11" spans="1:4" ht="23.25" customHeight="1">
      <c r="A11" s="46" t="s">
        <v>69</v>
      </c>
      <c r="B11" s="47">
        <v>283</v>
      </c>
      <c r="C11" s="47">
        <v>314</v>
      </c>
      <c r="D11" s="48">
        <f t="shared" si="0"/>
        <v>-0.0987261146496815</v>
      </c>
    </row>
    <row r="12" spans="1:4" ht="15" customHeight="1">
      <c r="A12" s="42" t="s">
        <v>70</v>
      </c>
      <c r="B12" s="43">
        <v>7482</v>
      </c>
      <c r="C12" s="43">
        <v>7066</v>
      </c>
      <c r="D12" s="44">
        <f t="shared" si="0"/>
        <v>0.05887347863005954</v>
      </c>
    </row>
    <row r="13" spans="1:4" ht="12">
      <c r="A13" s="46" t="s">
        <v>4</v>
      </c>
      <c r="B13" s="47">
        <v>-4610</v>
      </c>
      <c r="C13" s="47">
        <v>-4578</v>
      </c>
      <c r="D13" s="48">
        <f t="shared" si="0"/>
        <v>0.006989951944080364</v>
      </c>
    </row>
    <row r="14" spans="1:4" ht="12">
      <c r="A14" s="50" t="s">
        <v>71</v>
      </c>
      <c r="B14" s="47">
        <v>-2841</v>
      </c>
      <c r="C14" s="47">
        <v>-2814</v>
      </c>
      <c r="D14" s="48">
        <f t="shared" si="0"/>
        <v>0.009594882729211163</v>
      </c>
    </row>
    <row r="15" spans="1:4" ht="12">
      <c r="A15" s="50" t="s">
        <v>72</v>
      </c>
      <c r="B15" s="47">
        <v>-1512</v>
      </c>
      <c r="C15" s="47">
        <v>-1508</v>
      </c>
      <c r="D15" s="48">
        <f t="shared" si="0"/>
        <v>0.0026525198938991412</v>
      </c>
    </row>
    <row r="16" spans="1:4" ht="12">
      <c r="A16" s="50" t="s">
        <v>73</v>
      </c>
      <c r="B16" s="47">
        <v>-257</v>
      </c>
      <c r="C16" s="47">
        <v>-256</v>
      </c>
      <c r="D16" s="48">
        <f t="shared" si="0"/>
        <v>0.00390625</v>
      </c>
    </row>
    <row r="17" spans="1:4" ht="12">
      <c r="A17" s="46" t="s">
        <v>74</v>
      </c>
      <c r="B17" s="47">
        <v>329</v>
      </c>
      <c r="C17" s="47">
        <v>354</v>
      </c>
      <c r="D17" s="48">
        <f t="shared" si="0"/>
        <v>-0.07062146892655363</v>
      </c>
    </row>
    <row r="18" spans="1:4" ht="25.5" customHeight="1">
      <c r="A18" s="46" t="s">
        <v>75</v>
      </c>
      <c r="B18" s="47">
        <v>-484</v>
      </c>
      <c r="C18" s="47">
        <v>-508</v>
      </c>
      <c r="D18" s="48">
        <f t="shared" si="0"/>
        <v>-0.047244094488189003</v>
      </c>
    </row>
    <row r="19" spans="1:4" ht="15.75" customHeight="1">
      <c r="A19" s="42" t="s">
        <v>76</v>
      </c>
      <c r="B19" s="43">
        <v>2717</v>
      </c>
      <c r="C19" s="43">
        <v>2334</v>
      </c>
      <c r="D19" s="44">
        <f t="shared" si="0"/>
        <v>0.164095972579263</v>
      </c>
    </row>
    <row r="20" spans="1:4" ht="21">
      <c r="A20" s="46" t="s">
        <v>77</v>
      </c>
      <c r="B20" s="47">
        <v>-158</v>
      </c>
      <c r="C20" s="47">
        <v>-218</v>
      </c>
      <c r="D20" s="48">
        <f t="shared" si="0"/>
        <v>-0.27522935779816515</v>
      </c>
    </row>
    <row r="21" spans="1:4" ht="23.25" customHeight="1">
      <c r="A21" s="46" t="s">
        <v>6</v>
      </c>
      <c r="B21" s="47">
        <v>-859</v>
      </c>
      <c r="C21" s="47">
        <v>-1412</v>
      </c>
      <c r="D21" s="48">
        <f t="shared" si="0"/>
        <v>-0.39164305949008493</v>
      </c>
    </row>
    <row r="22" spans="1:4" ht="17.25" customHeight="1">
      <c r="A22" s="50" t="s">
        <v>78</v>
      </c>
      <c r="B22" s="47">
        <v>-195</v>
      </c>
      <c r="C22" s="47">
        <v>-261</v>
      </c>
      <c r="D22" s="48">
        <f t="shared" si="0"/>
        <v>-0.25287356321839083</v>
      </c>
    </row>
    <row r="23" spans="1:4" ht="22.5" customHeight="1">
      <c r="A23" s="51" t="s">
        <v>79</v>
      </c>
      <c r="B23" s="47">
        <v>-724</v>
      </c>
      <c r="C23" s="47">
        <v>-590</v>
      </c>
      <c r="D23" s="48">
        <f t="shared" si="0"/>
        <v>0.22711864406779658</v>
      </c>
    </row>
    <row r="24" spans="1:4" ht="23.25" customHeight="1">
      <c r="A24" s="50" t="s">
        <v>80</v>
      </c>
      <c r="B24" s="47">
        <v>60</v>
      </c>
      <c r="C24" s="47">
        <v>-561</v>
      </c>
      <c r="D24" s="48" t="s">
        <v>81</v>
      </c>
    </row>
    <row r="25" spans="1:4" ht="12">
      <c r="A25" s="42" t="s">
        <v>82</v>
      </c>
      <c r="B25" s="43">
        <v>1700</v>
      </c>
      <c r="C25" s="43">
        <v>704</v>
      </c>
      <c r="D25" s="44">
        <f>B25/C25-1</f>
        <v>1.414772727272727</v>
      </c>
    </row>
    <row r="26" spans="1:4" ht="13.5" customHeight="1">
      <c r="A26" s="46" t="s">
        <v>83</v>
      </c>
      <c r="B26" s="47">
        <v>-32</v>
      </c>
      <c r="C26" s="47">
        <v>320</v>
      </c>
      <c r="D26" s="48" t="s">
        <v>81</v>
      </c>
    </row>
    <row r="27" spans="1:4" ht="12.75" customHeight="1">
      <c r="A27" s="42" t="s">
        <v>84</v>
      </c>
      <c r="B27" s="43">
        <v>1668</v>
      </c>
      <c r="C27" s="43">
        <v>1024</v>
      </c>
      <c r="D27" s="44">
        <f>B27/C27-1</f>
        <v>0.62890625</v>
      </c>
    </row>
    <row r="28" spans="1:4" ht="12">
      <c r="A28" s="46" t="s">
        <v>85</v>
      </c>
      <c r="B28" s="47">
        <v>-657</v>
      </c>
      <c r="C28" s="47">
        <v>-443</v>
      </c>
      <c r="D28" s="48">
        <f>B28/C28-1</f>
        <v>0.4830699774266365</v>
      </c>
    </row>
    <row r="29" spans="1:4" ht="12">
      <c r="A29" s="46" t="s">
        <v>86</v>
      </c>
      <c r="B29" s="47">
        <v>9</v>
      </c>
      <c r="C29" s="47">
        <v>363</v>
      </c>
      <c r="D29" s="48">
        <f>B29/C29-1</f>
        <v>-0.9752066115702479</v>
      </c>
    </row>
    <row r="30" spans="1:4" ht="14.25" customHeight="1">
      <c r="A30" s="46" t="s">
        <v>87</v>
      </c>
      <c r="B30" s="47">
        <v>-48</v>
      </c>
      <c r="C30" s="47">
        <v>-43</v>
      </c>
      <c r="D30" s="48">
        <f>B30/C30-1</f>
        <v>0.11627906976744184</v>
      </c>
    </row>
    <row r="31" spans="1:4" ht="12">
      <c r="A31" s="42" t="s">
        <v>88</v>
      </c>
      <c r="B31" s="52">
        <v>972</v>
      </c>
      <c r="C31" s="53">
        <v>901</v>
      </c>
      <c r="D31" s="54">
        <f>B31/C31-1</f>
        <v>0.07880133185349614</v>
      </c>
    </row>
    <row r="32" spans="1:4" ht="12">
      <c r="A32" s="55"/>
      <c r="B32" s="55"/>
      <c r="C32" s="56"/>
      <c r="D32" s="55"/>
    </row>
    <row r="33" spans="1:4" ht="24.75" customHeight="1">
      <c r="A33" s="57"/>
      <c r="B33" s="58"/>
      <c r="C33" s="58"/>
      <c r="D33" s="58"/>
    </row>
    <row r="34" ht="12">
      <c r="A34" s="27" t="s">
        <v>89</v>
      </c>
    </row>
    <row r="35" ht="12">
      <c r="A35" s="27" t="s">
        <v>90</v>
      </c>
    </row>
    <row r="36" ht="12">
      <c r="A36" s="27" t="s">
        <v>91</v>
      </c>
    </row>
    <row r="37" ht="12">
      <c r="A37" s="27" t="s">
        <v>92</v>
      </c>
    </row>
    <row r="38" ht="12">
      <c r="A38" s="27" t="s">
        <v>93</v>
      </c>
    </row>
    <row r="39" ht="12">
      <c r="A39" s="27" t="s">
        <v>94</v>
      </c>
    </row>
  </sheetData>
  <mergeCells count="2">
    <mergeCell ref="A2:D2"/>
    <mergeCell ref="A33:D3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2" width="8.28125" style="0" customWidth="1"/>
    <col min="3" max="3" width="8.421875" style="0" customWidth="1"/>
    <col min="4" max="4" width="8.57421875" style="0" customWidth="1"/>
    <col min="5" max="5" width="8.8515625" style="0" customWidth="1"/>
    <col min="6" max="6" width="8.28125" style="0" customWidth="1"/>
    <col min="7" max="7" width="8.7109375" style="0" customWidth="1"/>
    <col min="9" max="9" width="8.28125" style="0" customWidth="1"/>
  </cols>
  <sheetData>
    <row r="2" spans="1:9" ht="12.75">
      <c r="A2" s="61" t="s">
        <v>95</v>
      </c>
      <c r="B2" s="61"/>
      <c r="C2" s="61"/>
      <c r="D2" s="62"/>
      <c r="E2" s="62"/>
      <c r="F2" s="63"/>
      <c r="G2" s="63"/>
      <c r="H2" s="63"/>
      <c r="I2" s="63"/>
    </row>
    <row r="3" spans="1:9" ht="5.25" customHeight="1">
      <c r="A3" s="63"/>
      <c r="B3" s="63"/>
      <c r="C3" s="63"/>
      <c r="D3" s="63"/>
      <c r="E3" s="63"/>
      <c r="F3" s="63"/>
      <c r="G3" s="63"/>
      <c r="H3" s="63"/>
      <c r="I3" s="63"/>
    </row>
    <row r="4" spans="1:9" ht="7.5" customHeight="1">
      <c r="A4" s="64"/>
      <c r="B4" s="64"/>
      <c r="C4" s="64"/>
      <c r="D4" s="64"/>
      <c r="E4" s="64"/>
      <c r="F4" s="64"/>
      <c r="G4" s="64"/>
      <c r="H4" s="64"/>
      <c r="I4" s="64"/>
    </row>
    <row r="5" spans="1:9" ht="12.75">
      <c r="A5" s="2"/>
      <c r="B5" s="2"/>
      <c r="C5" s="2"/>
      <c r="D5" s="65" t="s">
        <v>47</v>
      </c>
      <c r="E5" s="65"/>
      <c r="F5" s="66" t="s">
        <v>96</v>
      </c>
      <c r="G5" s="66"/>
      <c r="H5" s="66"/>
      <c r="I5" s="66"/>
    </row>
    <row r="6" spans="1:9" ht="12.75">
      <c r="A6" s="67"/>
      <c r="B6" s="68" t="s">
        <v>97</v>
      </c>
      <c r="C6" s="68" t="s">
        <v>98</v>
      </c>
      <c r="D6" s="69" t="s">
        <v>99</v>
      </c>
      <c r="E6" s="69" t="s">
        <v>100</v>
      </c>
      <c r="F6" s="69" t="s">
        <v>97</v>
      </c>
      <c r="G6" s="69" t="s">
        <v>98</v>
      </c>
      <c r="H6" s="69" t="s">
        <v>99</v>
      </c>
      <c r="I6" s="69" t="s">
        <v>100</v>
      </c>
    </row>
    <row r="7" spans="1:9" ht="12.75">
      <c r="A7" s="70"/>
      <c r="B7" s="71" t="s">
        <v>101</v>
      </c>
      <c r="C7" s="71" t="s">
        <v>101</v>
      </c>
      <c r="D7" s="69" t="s">
        <v>102</v>
      </c>
      <c r="E7" s="69" t="s">
        <v>102</v>
      </c>
      <c r="F7" s="69" t="s">
        <v>102</v>
      </c>
      <c r="G7" s="69" t="s">
        <v>102</v>
      </c>
      <c r="H7" s="69" t="s">
        <v>102</v>
      </c>
      <c r="I7" s="69" t="s">
        <v>102</v>
      </c>
    </row>
    <row r="8" spans="1:9" ht="12.75">
      <c r="A8" s="70"/>
      <c r="B8" s="70"/>
      <c r="C8" s="72" t="s">
        <v>103</v>
      </c>
      <c r="D8" s="72" t="s">
        <v>103</v>
      </c>
      <c r="E8" s="72" t="s">
        <v>103</v>
      </c>
      <c r="F8" s="2"/>
      <c r="G8" s="2"/>
      <c r="H8" s="2"/>
      <c r="I8" s="2"/>
    </row>
    <row r="9" spans="1:9" ht="12.75">
      <c r="A9" s="70"/>
      <c r="B9" s="70"/>
      <c r="C9" s="2"/>
      <c r="D9" s="69"/>
      <c r="E9" s="69"/>
      <c r="F9" s="2"/>
      <c r="G9" s="2"/>
      <c r="H9" s="2"/>
      <c r="I9" s="2"/>
    </row>
    <row r="10" spans="1:9" ht="12.75">
      <c r="A10" s="5"/>
      <c r="B10" s="73" t="s">
        <v>65</v>
      </c>
      <c r="C10" s="73" t="s">
        <v>65</v>
      </c>
      <c r="D10" s="73" t="s">
        <v>65</v>
      </c>
      <c r="E10" s="73" t="s">
        <v>65</v>
      </c>
      <c r="F10" s="73" t="s">
        <v>104</v>
      </c>
      <c r="G10" s="73" t="s">
        <v>104</v>
      </c>
      <c r="H10" s="73" t="s">
        <v>104</v>
      </c>
      <c r="I10" s="73" t="s">
        <v>104</v>
      </c>
    </row>
    <row r="11" spans="1:9" ht="12.75">
      <c r="A11" s="8" t="s">
        <v>67</v>
      </c>
      <c r="B11" s="74">
        <v>921</v>
      </c>
      <c r="C11" s="75">
        <v>939</v>
      </c>
      <c r="D11" s="75">
        <v>932</v>
      </c>
      <c r="E11" s="75">
        <v>924</v>
      </c>
      <c r="F11" s="75">
        <v>926</v>
      </c>
      <c r="G11" s="75">
        <v>906</v>
      </c>
      <c r="H11" s="75">
        <v>920</v>
      </c>
      <c r="I11" s="75">
        <v>901</v>
      </c>
    </row>
    <row r="12" spans="1:9" ht="21.75">
      <c r="A12" s="3" t="s">
        <v>3</v>
      </c>
      <c r="B12" s="76">
        <v>855</v>
      </c>
      <c r="C12" s="9">
        <v>786</v>
      </c>
      <c r="D12" s="9">
        <v>713</v>
      </c>
      <c r="E12" s="9">
        <v>682</v>
      </c>
      <c r="F12" s="9">
        <v>751</v>
      </c>
      <c r="G12" s="9">
        <v>665</v>
      </c>
      <c r="H12" s="9">
        <v>686</v>
      </c>
      <c r="I12" s="9">
        <v>693</v>
      </c>
    </row>
    <row r="13" spans="1:9" ht="21.75">
      <c r="A13" s="3" t="s">
        <v>68</v>
      </c>
      <c r="B13" s="76">
        <v>108</v>
      </c>
      <c r="C13" s="9">
        <v>76</v>
      </c>
      <c r="D13" s="9">
        <v>178</v>
      </c>
      <c r="E13" s="9">
        <v>85</v>
      </c>
      <c r="F13" s="9">
        <v>68</v>
      </c>
      <c r="G13" s="9">
        <v>22</v>
      </c>
      <c r="H13" s="9">
        <v>129</v>
      </c>
      <c r="I13" s="9">
        <v>85</v>
      </c>
    </row>
    <row r="14" spans="1:9" ht="32.25">
      <c r="A14" s="3" t="s">
        <v>69</v>
      </c>
      <c r="B14" s="76">
        <v>61</v>
      </c>
      <c r="C14" s="9">
        <v>67</v>
      </c>
      <c r="D14" s="9">
        <v>99</v>
      </c>
      <c r="E14" s="9">
        <v>56</v>
      </c>
      <c r="F14" s="9">
        <v>58</v>
      </c>
      <c r="G14" s="9">
        <v>60</v>
      </c>
      <c r="H14" s="9">
        <v>142</v>
      </c>
      <c r="I14" s="9">
        <v>54</v>
      </c>
    </row>
    <row r="15" spans="1:9" ht="12.75">
      <c r="A15" s="8" t="s">
        <v>70</v>
      </c>
      <c r="B15" s="74">
        <v>1945</v>
      </c>
      <c r="C15" s="75">
        <v>1868</v>
      </c>
      <c r="D15" s="75">
        <v>1922</v>
      </c>
      <c r="E15" s="75">
        <v>1747</v>
      </c>
      <c r="F15" s="75">
        <v>1803</v>
      </c>
      <c r="G15" s="75">
        <v>1653</v>
      </c>
      <c r="H15" s="75">
        <v>1877</v>
      </c>
      <c r="I15" s="75">
        <v>1733</v>
      </c>
    </row>
    <row r="16" spans="1:9" ht="12.75">
      <c r="A16" s="3" t="s">
        <v>4</v>
      </c>
      <c r="B16" s="76">
        <v>-1214</v>
      </c>
      <c r="C16" s="9">
        <v>-1128</v>
      </c>
      <c r="D16" s="9">
        <v>-1152</v>
      </c>
      <c r="E16" s="9">
        <v>-1116</v>
      </c>
      <c r="F16" s="9">
        <v>-1205</v>
      </c>
      <c r="G16" s="9">
        <v>-1113</v>
      </c>
      <c r="H16" s="9">
        <v>-1157</v>
      </c>
      <c r="I16" s="9">
        <v>-1103</v>
      </c>
    </row>
    <row r="17" spans="1:9" ht="12.75">
      <c r="A17" s="3" t="s">
        <v>105</v>
      </c>
      <c r="B17" s="76">
        <v>-735</v>
      </c>
      <c r="C17" s="9">
        <v>-696</v>
      </c>
      <c r="D17" s="9">
        <v>-713</v>
      </c>
      <c r="E17" s="9">
        <v>-697</v>
      </c>
      <c r="F17" s="9">
        <v>-733</v>
      </c>
      <c r="G17" s="9">
        <v>-683</v>
      </c>
      <c r="H17" s="9">
        <v>-709</v>
      </c>
      <c r="I17" s="9">
        <v>-689</v>
      </c>
    </row>
    <row r="18" spans="1:9" ht="12.75">
      <c r="A18" s="3" t="s">
        <v>106</v>
      </c>
      <c r="B18" s="76">
        <v>-422</v>
      </c>
      <c r="C18" s="9">
        <v>-365</v>
      </c>
      <c r="D18" s="9">
        <v>-372</v>
      </c>
      <c r="E18" s="9">
        <v>-353</v>
      </c>
      <c r="F18" s="9">
        <v>-404</v>
      </c>
      <c r="G18" s="9">
        <v>-372</v>
      </c>
      <c r="H18" s="9">
        <v>-378</v>
      </c>
      <c r="I18" s="9">
        <v>-354</v>
      </c>
    </row>
    <row r="19" spans="1:9" ht="12.75">
      <c r="A19" s="3" t="s">
        <v>107</v>
      </c>
      <c r="B19" s="76">
        <v>-57</v>
      </c>
      <c r="C19" s="9">
        <v>-67</v>
      </c>
      <c r="D19" s="9">
        <v>-67</v>
      </c>
      <c r="E19" s="9">
        <v>-66</v>
      </c>
      <c r="F19" s="9">
        <v>-68</v>
      </c>
      <c r="G19" s="9">
        <v>-58</v>
      </c>
      <c r="H19" s="9">
        <v>-70</v>
      </c>
      <c r="I19" s="9">
        <v>-60</v>
      </c>
    </row>
    <row r="20" spans="1:9" ht="12.75">
      <c r="A20" s="3" t="s">
        <v>74</v>
      </c>
      <c r="B20" s="76">
        <v>85</v>
      </c>
      <c r="C20" s="9">
        <v>82</v>
      </c>
      <c r="D20" s="9">
        <v>81</v>
      </c>
      <c r="E20" s="9">
        <v>81</v>
      </c>
      <c r="F20" s="9">
        <v>92</v>
      </c>
      <c r="G20" s="9">
        <v>93</v>
      </c>
      <c r="H20" s="9">
        <v>91</v>
      </c>
      <c r="I20" s="9">
        <v>78</v>
      </c>
    </row>
    <row r="21" spans="1:9" ht="32.25">
      <c r="A21" s="3" t="s">
        <v>75</v>
      </c>
      <c r="B21" s="76">
        <v>-148</v>
      </c>
      <c r="C21" s="9">
        <v>-113</v>
      </c>
      <c r="D21" s="9">
        <v>-116</v>
      </c>
      <c r="E21" s="9">
        <v>-107</v>
      </c>
      <c r="F21" s="9">
        <v>-159</v>
      </c>
      <c r="G21" s="9">
        <v>-128</v>
      </c>
      <c r="H21" s="9">
        <v>-112</v>
      </c>
      <c r="I21" s="9">
        <v>-109</v>
      </c>
    </row>
    <row r="22" spans="1:9" ht="12.75">
      <c r="A22" s="8" t="s">
        <v>76</v>
      </c>
      <c r="B22" s="74">
        <v>668</v>
      </c>
      <c r="C22" s="75">
        <v>709</v>
      </c>
      <c r="D22" s="75">
        <v>735</v>
      </c>
      <c r="E22" s="75">
        <v>605</v>
      </c>
      <c r="F22" s="75">
        <v>531</v>
      </c>
      <c r="G22" s="75">
        <v>505</v>
      </c>
      <c r="H22" s="75">
        <v>699</v>
      </c>
      <c r="I22" s="75">
        <v>599</v>
      </c>
    </row>
    <row r="23" spans="1:9" ht="32.25">
      <c r="A23" s="3" t="s">
        <v>77</v>
      </c>
      <c r="B23" s="76">
        <v>-43</v>
      </c>
      <c r="C23" s="9">
        <v>-35</v>
      </c>
      <c r="D23" s="9">
        <v>-46</v>
      </c>
      <c r="E23" s="9">
        <v>-34</v>
      </c>
      <c r="F23" s="9">
        <v>-91</v>
      </c>
      <c r="G23" s="9">
        <v>-40</v>
      </c>
      <c r="H23" s="9">
        <v>-45</v>
      </c>
      <c r="I23" s="9">
        <v>-42</v>
      </c>
    </row>
    <row r="24" spans="1:9" ht="32.25">
      <c r="A24" s="3" t="s">
        <v>6</v>
      </c>
      <c r="B24" s="76">
        <v>-474</v>
      </c>
      <c r="C24" s="9">
        <v>-71</v>
      </c>
      <c r="D24" s="9">
        <v>-180</v>
      </c>
      <c r="E24" s="9">
        <v>-134</v>
      </c>
      <c r="F24" s="9">
        <v>-658</v>
      </c>
      <c r="G24" s="9">
        <v>-453</v>
      </c>
      <c r="H24" s="9">
        <v>-150</v>
      </c>
      <c r="I24" s="9">
        <v>-151</v>
      </c>
    </row>
    <row r="25" spans="1:9" ht="20.25" customHeight="1">
      <c r="A25" s="50" t="s">
        <v>78</v>
      </c>
      <c r="B25" s="77">
        <v>-88</v>
      </c>
      <c r="C25" s="9">
        <v>-44</v>
      </c>
      <c r="D25" s="9">
        <v>-36</v>
      </c>
      <c r="E25" s="9">
        <v>-27</v>
      </c>
      <c r="F25" s="9">
        <v>-98</v>
      </c>
      <c r="G25" s="9">
        <v>-65</v>
      </c>
      <c r="H25" s="9">
        <v>-53</v>
      </c>
      <c r="I25" s="9">
        <v>-45</v>
      </c>
    </row>
    <row r="26" spans="1:9" ht="32.25">
      <c r="A26" s="51" t="s">
        <v>79</v>
      </c>
      <c r="B26" s="78">
        <v>-432</v>
      </c>
      <c r="C26" s="9">
        <v>-122</v>
      </c>
      <c r="D26" s="9">
        <v>-102</v>
      </c>
      <c r="E26" s="9">
        <v>-68</v>
      </c>
      <c r="F26" s="9">
        <v>-263</v>
      </c>
      <c r="G26" s="9">
        <v>-181</v>
      </c>
      <c r="H26" s="9">
        <v>-54</v>
      </c>
      <c r="I26" s="9">
        <v>-92</v>
      </c>
    </row>
    <row r="27" spans="1:9" ht="12.75">
      <c r="A27" s="50" t="s">
        <v>108</v>
      </c>
      <c r="B27" s="77"/>
      <c r="C27" s="9"/>
      <c r="D27" s="9"/>
      <c r="E27" s="9"/>
      <c r="F27" s="9"/>
      <c r="G27" s="9"/>
      <c r="H27" s="9"/>
      <c r="I27" s="9"/>
    </row>
    <row r="28" spans="1:9" ht="12.75">
      <c r="A28" s="50" t="s">
        <v>109</v>
      </c>
      <c r="B28" s="77">
        <v>46</v>
      </c>
      <c r="C28" s="9">
        <v>95</v>
      </c>
      <c r="D28" s="9">
        <v>-42</v>
      </c>
      <c r="E28" s="9">
        <v>-39</v>
      </c>
      <c r="F28" s="9">
        <v>-297</v>
      </c>
      <c r="G28" s="9">
        <v>-207</v>
      </c>
      <c r="H28" s="9">
        <v>-43</v>
      </c>
      <c r="I28" s="9">
        <v>-14</v>
      </c>
    </row>
    <row r="29" spans="1:9" ht="12.75">
      <c r="A29" s="8" t="s">
        <v>82</v>
      </c>
      <c r="B29" s="74">
        <v>151</v>
      </c>
      <c r="C29" s="75">
        <v>603</v>
      </c>
      <c r="D29" s="75">
        <v>509</v>
      </c>
      <c r="E29" s="75">
        <v>437</v>
      </c>
      <c r="F29" s="75">
        <v>-218</v>
      </c>
      <c r="G29" s="75">
        <v>12</v>
      </c>
      <c r="H29" s="75">
        <v>504</v>
      </c>
      <c r="I29" s="75">
        <v>406</v>
      </c>
    </row>
    <row r="30" spans="1:9" ht="12.75">
      <c r="A30" s="3" t="s">
        <v>83</v>
      </c>
      <c r="B30" s="76">
        <v>179</v>
      </c>
      <c r="C30" s="9">
        <v>-38</v>
      </c>
      <c r="D30" s="9">
        <v>-215</v>
      </c>
      <c r="E30" s="9">
        <v>42</v>
      </c>
      <c r="F30" s="9">
        <v>150</v>
      </c>
      <c r="G30" s="9">
        <v>35</v>
      </c>
      <c r="H30" s="9">
        <v>79</v>
      </c>
      <c r="I30" s="9">
        <v>56</v>
      </c>
    </row>
    <row r="31" spans="1:9" ht="12.75">
      <c r="A31" s="8" t="s">
        <v>84</v>
      </c>
      <c r="B31" s="74">
        <v>330</v>
      </c>
      <c r="C31" s="75">
        <v>565</v>
      </c>
      <c r="D31" s="75">
        <v>294</v>
      </c>
      <c r="E31" s="75">
        <v>479</v>
      </c>
      <c r="F31" s="75">
        <v>-68</v>
      </c>
      <c r="G31" s="75">
        <v>47</v>
      </c>
      <c r="H31" s="75">
        <v>583</v>
      </c>
      <c r="I31" s="75">
        <v>462</v>
      </c>
    </row>
    <row r="32" spans="1:9" ht="12.75">
      <c r="A32" s="3" t="s">
        <v>85</v>
      </c>
      <c r="B32" s="76">
        <v>-133</v>
      </c>
      <c r="C32" s="9">
        <v>-213</v>
      </c>
      <c r="D32" s="9">
        <v>-122</v>
      </c>
      <c r="E32" s="9">
        <v>-189</v>
      </c>
      <c r="F32" s="9">
        <v>42</v>
      </c>
      <c r="G32" s="9">
        <v>-74</v>
      </c>
      <c r="H32" s="9">
        <v>-242</v>
      </c>
      <c r="I32" s="9">
        <v>-169</v>
      </c>
    </row>
    <row r="33" spans="1:9" ht="21.75">
      <c r="A33" s="3" t="s">
        <v>86</v>
      </c>
      <c r="B33" s="76">
        <v>3</v>
      </c>
      <c r="C33" s="9">
        <v>6</v>
      </c>
      <c r="D33" s="79">
        <v>0</v>
      </c>
      <c r="E33" s="79">
        <v>0</v>
      </c>
      <c r="F33" s="9">
        <v>352</v>
      </c>
      <c r="G33" s="9">
        <v>13</v>
      </c>
      <c r="H33" s="9">
        <v>-2</v>
      </c>
      <c r="I33" s="79">
        <v>0</v>
      </c>
    </row>
    <row r="34" spans="1:9" ht="12.75">
      <c r="A34" s="3" t="s">
        <v>87</v>
      </c>
      <c r="B34" s="76">
        <v>-14</v>
      </c>
      <c r="C34" s="9">
        <v>-13</v>
      </c>
      <c r="D34" s="9">
        <v>-12</v>
      </c>
      <c r="E34" s="9">
        <v>-9</v>
      </c>
      <c r="F34" s="79">
        <v>0</v>
      </c>
      <c r="G34" s="9">
        <v>-14</v>
      </c>
      <c r="H34" s="9">
        <v>-15</v>
      </c>
      <c r="I34" s="9">
        <v>-14</v>
      </c>
    </row>
    <row r="35" spans="1:9" ht="12.75">
      <c r="A35" s="80" t="s">
        <v>88</v>
      </c>
      <c r="B35" s="81">
        <v>186</v>
      </c>
      <c r="C35" s="82">
        <v>345</v>
      </c>
      <c r="D35" s="82">
        <v>160</v>
      </c>
      <c r="E35" s="82">
        <v>281</v>
      </c>
      <c r="F35" s="82">
        <v>326</v>
      </c>
      <c r="G35" s="82">
        <v>-28</v>
      </c>
      <c r="H35" s="82">
        <v>324</v>
      </c>
      <c r="I35" s="82">
        <v>279</v>
      </c>
    </row>
    <row r="37" spans="1:9" ht="1.5" customHeight="1">
      <c r="A37" s="83"/>
      <c r="B37" s="83"/>
      <c r="C37" s="83"/>
      <c r="D37" s="84"/>
      <c r="E37" s="84"/>
      <c r="F37" s="84"/>
      <c r="G37" s="84"/>
      <c r="H37" s="84"/>
      <c r="I37" s="84"/>
    </row>
    <row r="38" spans="1:6" ht="12.75">
      <c r="A38" s="15" t="s">
        <v>110</v>
      </c>
      <c r="B38" s="2"/>
      <c r="C38" s="2"/>
      <c r="D38" s="2"/>
      <c r="E38" s="2"/>
      <c r="F38" s="2"/>
    </row>
    <row r="39" spans="1:6" ht="12.75">
      <c r="A39" s="15" t="s">
        <v>111</v>
      </c>
      <c r="B39" s="15"/>
      <c r="C39" s="15"/>
      <c r="D39" s="2"/>
      <c r="E39" s="2"/>
      <c r="F39" s="2"/>
    </row>
    <row r="40" spans="1:6" ht="12.75">
      <c r="A40" s="15" t="s">
        <v>112</v>
      </c>
      <c r="B40" s="15"/>
      <c r="C40" s="15"/>
      <c r="D40" s="2"/>
      <c r="E40" s="2"/>
      <c r="F40" s="2"/>
    </row>
    <row r="41" spans="1:6" ht="12.75">
      <c r="A41" s="15" t="s">
        <v>113</v>
      </c>
      <c r="B41" s="15"/>
      <c r="C41" s="15"/>
      <c r="D41" s="2"/>
      <c r="E41" s="2"/>
      <c r="F41" s="2"/>
    </row>
    <row r="42" spans="1:6" ht="12.75">
      <c r="A42" s="15" t="s">
        <v>114</v>
      </c>
      <c r="B42" s="15"/>
      <c r="C42" s="15"/>
      <c r="D42" s="2"/>
      <c r="E42" s="2"/>
      <c r="F42" s="2"/>
    </row>
  </sheetData>
  <mergeCells count="4">
    <mergeCell ref="A37:I37"/>
    <mergeCell ref="D5:E5"/>
    <mergeCell ref="F5:I5"/>
    <mergeCell ref="A2:I3"/>
  </mergeCells>
  <printOptions/>
  <pageMargins left="0.29" right="0.27" top="0.17" bottom="0.21" header="0.22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5.421875" style="2" customWidth="1"/>
    <col min="2" max="2" width="14.00390625" style="2" customWidth="1"/>
    <col min="3" max="3" width="12.7109375" style="2" customWidth="1"/>
    <col min="4" max="4" width="21.8515625" style="2" customWidth="1"/>
    <col min="5" max="16384" width="15.421875" style="2" customWidth="1"/>
  </cols>
  <sheetData>
    <row r="1" spans="2:4" s="85" customFormat="1" ht="20.25" customHeight="1">
      <c r="B1" s="86"/>
      <c r="C1" s="86"/>
      <c r="D1" s="86"/>
    </row>
    <row r="2" spans="1:4" s="85" customFormat="1" ht="20.25" customHeight="1">
      <c r="A2" s="87" t="s">
        <v>115</v>
      </c>
      <c r="B2" s="88"/>
      <c r="C2" s="88"/>
      <c r="D2" s="88"/>
    </row>
    <row r="3" s="85" customFormat="1" ht="10.5"/>
    <row r="4" spans="1:4" s="24" customFormat="1" ht="9.75" customHeight="1">
      <c r="A4" s="27"/>
      <c r="B4" s="89">
        <v>37986</v>
      </c>
      <c r="C4" s="89">
        <v>37621</v>
      </c>
      <c r="D4" s="28" t="s">
        <v>116</v>
      </c>
    </row>
    <row r="5" spans="2:4" s="24" customFormat="1" ht="12">
      <c r="B5" s="90"/>
      <c r="C5" s="28" t="s">
        <v>117</v>
      </c>
      <c r="D5" s="91" t="s">
        <v>118</v>
      </c>
    </row>
    <row r="6" spans="1:4" ht="10.5">
      <c r="A6" s="92" t="s">
        <v>119</v>
      </c>
      <c r="B6" s="73" t="s">
        <v>65</v>
      </c>
      <c r="C6" s="73" t="s">
        <v>65</v>
      </c>
      <c r="D6" s="73" t="s">
        <v>120</v>
      </c>
    </row>
    <row r="8" spans="1:4" ht="21">
      <c r="A8" s="3" t="s">
        <v>121</v>
      </c>
      <c r="B8" s="9">
        <v>1474</v>
      </c>
      <c r="C8" s="9">
        <v>1499</v>
      </c>
      <c r="D8" s="14">
        <f>B8/C8-1</f>
        <v>-0.016677785190126748</v>
      </c>
    </row>
    <row r="9" spans="2:4" ht="10.5">
      <c r="B9" s="9"/>
      <c r="C9" s="9"/>
      <c r="D9" s="14"/>
    </row>
    <row r="10" spans="1:4" ht="10.5">
      <c r="A10" s="2" t="s">
        <v>122</v>
      </c>
      <c r="B10" s="9">
        <v>146877</v>
      </c>
      <c r="C10" s="9">
        <v>145921</v>
      </c>
      <c r="D10" s="14">
        <f>B10/C10-1</f>
        <v>0.006551490189897313</v>
      </c>
    </row>
    <row r="11" spans="1:4" ht="10.5">
      <c r="A11" s="2" t="s">
        <v>123</v>
      </c>
      <c r="B11" s="9">
        <v>22278</v>
      </c>
      <c r="C11" s="9">
        <v>21744</v>
      </c>
      <c r="D11" s="14">
        <f>B11/C11-1</f>
        <v>0.024558498896247283</v>
      </c>
    </row>
    <row r="12" spans="1:4" ht="10.5">
      <c r="A12" s="2" t="s">
        <v>124</v>
      </c>
      <c r="B12" s="9">
        <v>124599</v>
      </c>
      <c r="C12" s="9">
        <v>124177</v>
      </c>
      <c r="D12" s="14">
        <f>B12/C12-1</f>
        <v>0.0033983749003438923</v>
      </c>
    </row>
    <row r="13" spans="2:4" ht="10.5">
      <c r="B13" s="9"/>
      <c r="C13" s="9"/>
      <c r="D13" s="14"/>
    </row>
    <row r="14" spans="1:4" ht="10.5">
      <c r="A14" s="2" t="s">
        <v>125</v>
      </c>
      <c r="B14" s="9">
        <v>22357</v>
      </c>
      <c r="C14" s="9">
        <v>19015</v>
      </c>
      <c r="D14" s="14">
        <f>B14/C14-1</f>
        <v>0.17575598211937948</v>
      </c>
    </row>
    <row r="15" spans="2:4" ht="10.5">
      <c r="B15" s="9"/>
      <c r="C15" s="9"/>
      <c r="D15" s="14"/>
    </row>
    <row r="16" spans="1:4" ht="10.5">
      <c r="A16" s="2" t="s">
        <v>126</v>
      </c>
      <c r="B16" s="9">
        <v>9822</v>
      </c>
      <c r="C16" s="9">
        <v>9103</v>
      </c>
      <c r="D16" s="14">
        <f>B16/C16-1</f>
        <v>0.0789849500164781</v>
      </c>
    </row>
    <row r="17" spans="1:4" ht="10.5">
      <c r="A17" s="2" t="s">
        <v>127</v>
      </c>
      <c r="B17" s="9">
        <v>2935</v>
      </c>
      <c r="C17" s="9">
        <v>2391</v>
      </c>
      <c r="D17" s="14">
        <f>B17/C17-1</f>
        <v>0.2275198661647846</v>
      </c>
    </row>
    <row r="18" spans="1:4" ht="10.5">
      <c r="A18" s="2" t="s">
        <v>128</v>
      </c>
      <c r="B18" s="9">
        <v>4572</v>
      </c>
      <c r="C18" s="9">
        <v>4172</v>
      </c>
      <c r="D18" s="14">
        <f>B18/C18-1</f>
        <v>0.09587727708533067</v>
      </c>
    </row>
    <row r="19" spans="1:4" ht="10.5">
      <c r="A19" s="2" t="s">
        <v>129</v>
      </c>
      <c r="B19" s="9">
        <v>343</v>
      </c>
      <c r="C19" s="9">
        <v>398</v>
      </c>
      <c r="D19" s="14">
        <f>B19/C19-1</f>
        <v>-0.13819095477386933</v>
      </c>
    </row>
    <row r="20" spans="1:4" ht="10.5">
      <c r="A20" s="2" t="s">
        <v>130</v>
      </c>
      <c r="B20" s="9">
        <v>1972</v>
      </c>
      <c r="C20" s="9">
        <v>2142</v>
      </c>
      <c r="D20" s="14">
        <f>B20/C20-1</f>
        <v>-0.07936507936507942</v>
      </c>
    </row>
    <row r="21" spans="2:4" ht="10.5">
      <c r="B21" s="9"/>
      <c r="C21" s="9"/>
      <c r="D21" s="14"/>
    </row>
    <row r="22" spans="1:4" ht="21">
      <c r="A22" s="3" t="s">
        <v>131</v>
      </c>
      <c r="B22" s="9">
        <v>959</v>
      </c>
      <c r="C22" s="9">
        <v>1080</v>
      </c>
      <c r="D22" s="14">
        <f>B22/C22-1</f>
        <v>-0.11203703703703705</v>
      </c>
    </row>
    <row r="23" spans="2:4" ht="10.5">
      <c r="B23" s="9"/>
      <c r="C23" s="9"/>
      <c r="D23" s="14"/>
    </row>
    <row r="24" spans="1:4" ht="10.5">
      <c r="A24" s="2" t="s">
        <v>132</v>
      </c>
      <c r="B24" s="9">
        <v>21091</v>
      </c>
      <c r="C24" s="9">
        <v>23027</v>
      </c>
      <c r="D24" s="14">
        <f>B24/C24-1</f>
        <v>-0.0840752160507231</v>
      </c>
    </row>
    <row r="25" spans="2:4" ht="10.5">
      <c r="B25" s="9"/>
      <c r="C25" s="9"/>
      <c r="D25" s="14"/>
    </row>
    <row r="26" spans="1:4" ht="10.5">
      <c r="A26" s="93" t="s">
        <v>133</v>
      </c>
      <c r="B26" s="94">
        <v>202580</v>
      </c>
      <c r="C26" s="94">
        <v>199645</v>
      </c>
      <c r="D26" s="95">
        <f>B26/C26-1</f>
        <v>0.014701094442635787</v>
      </c>
    </row>
    <row r="27" spans="2:4" ht="10.5">
      <c r="B27" s="17"/>
      <c r="C27" s="9"/>
      <c r="D27" s="14"/>
    </row>
    <row r="28" spans="1:4" ht="10.5">
      <c r="A28" s="92" t="s">
        <v>134</v>
      </c>
      <c r="B28" s="10"/>
      <c r="C28" s="10"/>
      <c r="D28" s="16"/>
    </row>
    <row r="29" spans="2:4" ht="10.5">
      <c r="B29" s="17"/>
      <c r="C29" s="9"/>
      <c r="D29" s="14"/>
    </row>
    <row r="30" spans="1:4" ht="10.5">
      <c r="A30" s="2" t="s">
        <v>135</v>
      </c>
      <c r="B30" s="17">
        <v>160255</v>
      </c>
      <c r="C30" s="9">
        <v>157369</v>
      </c>
      <c r="D30" s="14">
        <f>B30/C30-1</f>
        <v>0.018339062966657993</v>
      </c>
    </row>
    <row r="31" spans="1:4" ht="10.5">
      <c r="A31" s="2" t="s">
        <v>136</v>
      </c>
      <c r="B31" s="17">
        <v>28534</v>
      </c>
      <c r="C31" s="9">
        <v>24133</v>
      </c>
      <c r="D31" s="14">
        <f>B31/C31-1</f>
        <v>0.18236439729830511</v>
      </c>
    </row>
    <row r="32" spans="1:4" ht="10.5">
      <c r="A32" s="2" t="s">
        <v>137</v>
      </c>
      <c r="B32" s="17">
        <v>131721</v>
      </c>
      <c r="C32" s="9">
        <v>133236</v>
      </c>
      <c r="D32" s="14">
        <f>B32/C32-1</f>
        <v>-0.011370800684499693</v>
      </c>
    </row>
    <row r="33" spans="2:4" ht="10.5">
      <c r="B33" s="17"/>
      <c r="C33" s="9"/>
      <c r="D33" s="14"/>
    </row>
    <row r="34" spans="1:4" ht="10.5">
      <c r="A34" s="2" t="s">
        <v>138</v>
      </c>
      <c r="B34" s="17">
        <v>4019</v>
      </c>
      <c r="C34" s="9">
        <v>3889</v>
      </c>
      <c r="D34" s="14">
        <f>B34/C34-1</f>
        <v>0.03342761635381852</v>
      </c>
    </row>
    <row r="35" spans="1:4" ht="10.5">
      <c r="A35" s="2" t="s">
        <v>139</v>
      </c>
      <c r="B35" s="17">
        <v>732</v>
      </c>
      <c r="C35" s="9">
        <v>742</v>
      </c>
      <c r="D35" s="14">
        <f>B35/C35-1</f>
        <v>-0.013477088948787075</v>
      </c>
    </row>
    <row r="36" spans="1:4" ht="10.5">
      <c r="A36" s="2" t="s">
        <v>140</v>
      </c>
      <c r="B36" s="17">
        <v>946</v>
      </c>
      <c r="C36" s="9">
        <v>967</v>
      </c>
      <c r="D36" s="14">
        <f>B36/C36-1</f>
        <v>-0.02171664943123064</v>
      </c>
    </row>
    <row r="37" spans="1:4" ht="10.5">
      <c r="A37" s="2" t="s">
        <v>141</v>
      </c>
      <c r="B37" s="17">
        <v>2037</v>
      </c>
      <c r="C37" s="9">
        <v>1832</v>
      </c>
      <c r="D37" s="14">
        <f>B37/C37-1</f>
        <v>0.11189956331877737</v>
      </c>
    </row>
    <row r="38" spans="1:4" ht="10.5">
      <c r="A38" s="2" t="s">
        <v>142</v>
      </c>
      <c r="B38" s="17">
        <v>304</v>
      </c>
      <c r="C38" s="9">
        <v>348</v>
      </c>
      <c r="D38" s="14">
        <f>B38/C38-1</f>
        <v>-0.12643678160919536</v>
      </c>
    </row>
    <row r="39" spans="2:4" ht="10.5">
      <c r="B39" s="17"/>
      <c r="C39" s="9"/>
      <c r="D39" s="14"/>
    </row>
    <row r="40" spans="1:4" ht="10.5">
      <c r="A40" s="2" t="s">
        <v>143</v>
      </c>
      <c r="B40" s="17">
        <v>20626</v>
      </c>
      <c r="C40" s="9">
        <v>20738</v>
      </c>
      <c r="D40" s="14">
        <f>B40/C40-1</f>
        <v>-0.005400713665734358</v>
      </c>
    </row>
    <row r="41" spans="2:4" ht="10.5">
      <c r="B41" s="17"/>
      <c r="C41" s="9"/>
      <c r="D41" s="14"/>
    </row>
    <row r="42" spans="1:4" ht="10.5">
      <c r="A42" s="2" t="s">
        <v>14</v>
      </c>
      <c r="B42" s="17">
        <v>6414</v>
      </c>
      <c r="C42" s="9">
        <v>6605</v>
      </c>
      <c r="D42" s="14">
        <f>B42/C42-1</f>
        <v>-0.02891748675246031</v>
      </c>
    </row>
    <row r="43" spans="2:4" ht="10.5">
      <c r="B43" s="17"/>
      <c r="C43" s="9"/>
      <c r="D43" s="14"/>
    </row>
    <row r="44" spans="1:4" ht="10.5">
      <c r="A44" s="2" t="s">
        <v>144</v>
      </c>
      <c r="B44" s="17">
        <v>271</v>
      </c>
      <c r="C44" s="9">
        <v>342</v>
      </c>
      <c r="D44" s="14">
        <f>B44/C44-1</f>
        <v>-0.20760233918128657</v>
      </c>
    </row>
    <row r="45" spans="2:4" ht="10.5">
      <c r="B45" s="17"/>
      <c r="C45" s="9"/>
      <c r="D45" s="14"/>
    </row>
    <row r="46" spans="1:4" ht="10.5">
      <c r="A46" s="2" t="s">
        <v>145</v>
      </c>
      <c r="B46" s="17">
        <v>10995</v>
      </c>
      <c r="C46" s="9">
        <v>10702</v>
      </c>
      <c r="D46" s="14">
        <f>B46/C46-1</f>
        <v>0.02737806017566813</v>
      </c>
    </row>
    <row r="47" spans="2:4" ht="10.5">
      <c r="B47" s="17"/>
      <c r="C47" s="9"/>
      <c r="D47" s="14"/>
    </row>
    <row r="48" spans="1:4" ht="10.5">
      <c r="A48" s="96" t="s">
        <v>146</v>
      </c>
      <c r="B48" s="94">
        <v>202580</v>
      </c>
      <c r="C48" s="94">
        <v>199645</v>
      </c>
      <c r="D48" s="95">
        <f>B48/C48-1</f>
        <v>0.014701094442635787</v>
      </c>
    </row>
    <row r="49" spans="2:4" ht="10.5">
      <c r="B49" s="9"/>
      <c r="C49" s="9"/>
      <c r="D49" s="11"/>
    </row>
    <row r="50" spans="1:4" ht="10.5">
      <c r="A50" s="15" t="s">
        <v>147</v>
      </c>
      <c r="B50" s="15"/>
      <c r="C50" s="15"/>
      <c r="D50" s="15"/>
    </row>
    <row r="51" spans="1:4" ht="10.5">
      <c r="A51" s="15" t="s">
        <v>148</v>
      </c>
      <c r="B51" s="15"/>
      <c r="C51" s="15"/>
      <c r="D51" s="15"/>
    </row>
    <row r="52" spans="1:4" ht="10.5">
      <c r="A52" s="15" t="s">
        <v>149</v>
      </c>
      <c r="B52" s="15"/>
      <c r="C52" s="15"/>
      <c r="D52" s="15"/>
    </row>
    <row r="53" spans="1:4" ht="10.5">
      <c r="A53" s="15" t="s">
        <v>150</v>
      </c>
      <c r="B53" s="15"/>
      <c r="C53" s="15"/>
      <c r="D53" s="15"/>
    </row>
  </sheetData>
  <mergeCells count="1">
    <mergeCell ref="A2:D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showGridLines="0" workbookViewId="0" topLeftCell="A1">
      <selection activeCell="A1" sqref="A1:G1"/>
    </sheetView>
  </sheetViews>
  <sheetFormatPr defaultColWidth="9.140625" defaultRowHeight="12.75"/>
  <cols>
    <col min="1" max="1" width="31.140625" style="2" customWidth="1"/>
    <col min="2" max="2" width="10.7109375" style="2" customWidth="1"/>
    <col min="3" max="3" width="9.421875" style="2" customWidth="1"/>
    <col min="4" max="4" width="8.57421875" style="2" customWidth="1"/>
    <col min="5" max="5" width="8.140625" style="2" customWidth="1"/>
    <col min="6" max="6" width="8.421875" style="2" customWidth="1"/>
    <col min="7" max="7" width="2.140625" style="2" customWidth="1"/>
    <col min="8" max="16384" width="9.140625" style="2" customWidth="1"/>
  </cols>
  <sheetData>
    <row r="1" spans="1:7" ht="33.75" customHeight="1">
      <c r="A1" s="97" t="s">
        <v>151</v>
      </c>
      <c r="B1" s="97"/>
      <c r="C1" s="97"/>
      <c r="D1" s="97"/>
      <c r="E1" s="97"/>
      <c r="F1" s="97"/>
      <c r="G1" s="97"/>
    </row>
    <row r="2" spans="1:7" ht="6.75" customHeight="1">
      <c r="A2" s="98"/>
      <c r="B2" s="98"/>
      <c r="C2" s="98"/>
      <c r="D2" s="98"/>
      <c r="E2" s="98"/>
      <c r="F2" s="98"/>
      <c r="G2" s="98"/>
    </row>
    <row r="3" spans="2:7" ht="12.75">
      <c r="B3" s="5">
        <v>2004</v>
      </c>
      <c r="C3" s="66">
        <v>2003</v>
      </c>
      <c r="D3" s="99"/>
      <c r="E3" s="99"/>
      <c r="F3" s="99"/>
      <c r="G3" s="85" t="s">
        <v>152</v>
      </c>
    </row>
    <row r="4" spans="2:7" ht="10.5">
      <c r="B4" s="100">
        <v>38077</v>
      </c>
      <c r="C4" s="101">
        <v>38352</v>
      </c>
      <c r="D4" s="100">
        <v>38260</v>
      </c>
      <c r="E4" s="100">
        <v>38168</v>
      </c>
      <c r="F4" s="100">
        <v>38077</v>
      </c>
      <c r="G4" s="102"/>
    </row>
    <row r="5" spans="1:7" ht="12">
      <c r="A5" s="59"/>
      <c r="B5" s="59"/>
      <c r="C5" s="59"/>
      <c r="D5" s="103" t="s">
        <v>153</v>
      </c>
      <c r="E5" s="103" t="s">
        <v>153</v>
      </c>
      <c r="F5" s="103" t="s">
        <v>153</v>
      </c>
      <c r="G5" s="69"/>
    </row>
    <row r="6" spans="1:6" ht="12">
      <c r="A6" s="59"/>
      <c r="B6" s="59"/>
      <c r="C6" s="59"/>
      <c r="D6" s="59"/>
      <c r="E6" s="59"/>
      <c r="F6" s="104"/>
    </row>
    <row r="7" spans="1:7" ht="10.5">
      <c r="A7" s="105" t="s">
        <v>119</v>
      </c>
      <c r="B7" s="105"/>
      <c r="C7" s="106" t="s">
        <v>65</v>
      </c>
      <c r="D7" s="106" t="s">
        <v>65</v>
      </c>
      <c r="E7" s="106" t="s">
        <v>65</v>
      </c>
      <c r="F7" s="106" t="s">
        <v>65</v>
      </c>
      <c r="G7" s="73"/>
    </row>
    <row r="8" spans="1:8" ht="12">
      <c r="A8" s="59"/>
      <c r="B8" s="59"/>
      <c r="C8" s="59"/>
      <c r="D8" s="59"/>
      <c r="E8" s="59"/>
      <c r="F8" s="60"/>
      <c r="G8" s="85"/>
      <c r="H8" s="85"/>
    </row>
    <row r="9" spans="1:8" ht="21">
      <c r="A9" s="46" t="s">
        <v>121</v>
      </c>
      <c r="B9" s="107">
        <v>914</v>
      </c>
      <c r="C9" s="47">
        <v>1474</v>
      </c>
      <c r="D9" s="47">
        <v>963</v>
      </c>
      <c r="E9" s="47">
        <v>974</v>
      </c>
      <c r="F9" s="108">
        <v>967</v>
      </c>
      <c r="G9" s="109"/>
      <c r="H9" s="85"/>
    </row>
    <row r="10" spans="3:8" ht="10.5">
      <c r="C10" s="109"/>
      <c r="D10" s="47"/>
      <c r="E10" s="109"/>
      <c r="F10" s="109"/>
      <c r="G10" s="109"/>
      <c r="H10" s="85"/>
    </row>
    <row r="11" spans="1:8" ht="10.5">
      <c r="A11" s="2" t="s">
        <v>122</v>
      </c>
      <c r="B11" s="9">
        <v>144342</v>
      </c>
      <c r="C11" s="109">
        <v>146877</v>
      </c>
      <c r="D11" s="47">
        <v>139679</v>
      </c>
      <c r="E11" s="109">
        <v>146381</v>
      </c>
      <c r="F11" s="109">
        <v>148267</v>
      </c>
      <c r="G11" s="109"/>
      <c r="H11" s="85"/>
    </row>
    <row r="12" spans="1:8" ht="10.5">
      <c r="A12" s="2" t="s">
        <v>123</v>
      </c>
      <c r="B12" s="9">
        <v>21527</v>
      </c>
      <c r="C12" s="109">
        <v>22278</v>
      </c>
      <c r="D12" s="47">
        <v>17607</v>
      </c>
      <c r="E12" s="109">
        <v>20050</v>
      </c>
      <c r="F12" s="109">
        <v>22741</v>
      </c>
      <c r="G12" s="109"/>
      <c r="H12" s="85"/>
    </row>
    <row r="13" spans="1:8" ht="10.5">
      <c r="A13" s="2" t="s">
        <v>124</v>
      </c>
      <c r="B13" s="9">
        <v>122557</v>
      </c>
      <c r="C13" s="109">
        <v>124599</v>
      </c>
      <c r="D13" s="47">
        <v>122072</v>
      </c>
      <c r="E13" s="109">
        <v>126331</v>
      </c>
      <c r="F13" s="109">
        <v>125526</v>
      </c>
      <c r="G13" s="109"/>
      <c r="H13" s="85"/>
    </row>
    <row r="14" spans="3:8" ht="10.5">
      <c r="C14" s="109"/>
      <c r="D14" s="47"/>
      <c r="E14" s="109"/>
      <c r="F14" s="109"/>
      <c r="G14" s="109"/>
      <c r="H14" s="85"/>
    </row>
    <row r="15" spans="1:8" ht="10.5">
      <c r="A15" s="2" t="s">
        <v>125</v>
      </c>
      <c r="B15" s="9">
        <v>28557</v>
      </c>
      <c r="C15" s="109">
        <v>22357</v>
      </c>
      <c r="D15" s="47">
        <v>23642</v>
      </c>
      <c r="E15" s="109">
        <v>24580</v>
      </c>
      <c r="F15" s="109">
        <v>20489</v>
      </c>
      <c r="G15" s="109"/>
      <c r="H15" s="85"/>
    </row>
    <row r="16" spans="3:8" ht="10.5">
      <c r="C16" s="109"/>
      <c r="D16" s="47"/>
      <c r="E16" s="109"/>
      <c r="F16" s="109"/>
      <c r="G16" s="109"/>
      <c r="H16" s="85"/>
    </row>
    <row r="17" spans="1:8" ht="10.5">
      <c r="A17" s="2" t="s">
        <v>126</v>
      </c>
      <c r="B17" s="9">
        <v>9755</v>
      </c>
      <c r="C17" s="109">
        <v>9822</v>
      </c>
      <c r="D17" s="47">
        <v>9690</v>
      </c>
      <c r="E17" s="109">
        <v>9586</v>
      </c>
      <c r="F17" s="109">
        <v>9866</v>
      </c>
      <c r="G17" s="109"/>
      <c r="H17" s="85"/>
    </row>
    <row r="18" spans="1:8" ht="10.5">
      <c r="A18" s="2" t="s">
        <v>127</v>
      </c>
      <c r="B18" s="9">
        <v>2913</v>
      </c>
      <c r="C18" s="109">
        <v>2935</v>
      </c>
      <c r="D18" s="47">
        <v>2864</v>
      </c>
      <c r="E18" s="109">
        <v>2895</v>
      </c>
      <c r="F18" s="109">
        <v>2950</v>
      </c>
      <c r="G18" s="109"/>
      <c r="H18" s="85"/>
    </row>
    <row r="19" spans="1:8" ht="10.5">
      <c r="A19" s="2" t="s">
        <v>128</v>
      </c>
      <c r="B19" s="9">
        <v>4586</v>
      </c>
      <c r="C19" s="109">
        <v>4572</v>
      </c>
      <c r="D19" s="47">
        <v>4424</v>
      </c>
      <c r="E19" s="109">
        <v>4253</v>
      </c>
      <c r="F19" s="109">
        <v>4453</v>
      </c>
      <c r="G19" s="109"/>
      <c r="H19" s="85"/>
    </row>
    <row r="20" spans="1:8" ht="10.5">
      <c r="A20" s="2" t="s">
        <v>129</v>
      </c>
      <c r="B20" s="9">
        <v>327</v>
      </c>
      <c r="C20" s="109">
        <v>343</v>
      </c>
      <c r="D20" s="47">
        <v>334</v>
      </c>
      <c r="E20" s="109">
        <v>339</v>
      </c>
      <c r="F20" s="109">
        <v>370</v>
      </c>
      <c r="G20" s="109"/>
      <c r="H20" s="85"/>
    </row>
    <row r="21" spans="1:8" ht="10.5">
      <c r="A21" s="2" t="s">
        <v>130</v>
      </c>
      <c r="B21" s="9">
        <v>1929</v>
      </c>
      <c r="C21" s="109">
        <v>1972</v>
      </c>
      <c r="D21" s="47">
        <v>2068</v>
      </c>
      <c r="E21" s="109">
        <v>2099</v>
      </c>
      <c r="F21" s="109">
        <v>2093</v>
      </c>
      <c r="G21" s="109"/>
      <c r="H21" s="85"/>
    </row>
    <row r="22" spans="2:8" ht="10.5">
      <c r="B22" s="9"/>
      <c r="C22" s="109"/>
      <c r="D22" s="47"/>
      <c r="E22" s="109"/>
      <c r="F22" s="109"/>
      <c r="G22" s="109"/>
      <c r="H22" s="85"/>
    </row>
    <row r="23" spans="1:8" ht="31.5">
      <c r="A23" s="3" t="s">
        <v>131</v>
      </c>
      <c r="B23" s="9">
        <v>933</v>
      </c>
      <c r="C23" s="109">
        <v>959</v>
      </c>
      <c r="D23" s="110">
        <v>992</v>
      </c>
      <c r="E23" s="109">
        <v>1027</v>
      </c>
      <c r="F23" s="109">
        <v>1055</v>
      </c>
      <c r="G23" s="109"/>
      <c r="H23" s="85"/>
    </row>
    <row r="24" spans="2:8" ht="10.5">
      <c r="B24" s="9"/>
      <c r="C24" s="109"/>
      <c r="D24" s="47"/>
      <c r="E24" s="109"/>
      <c r="F24" s="109"/>
      <c r="G24" s="109"/>
      <c r="H24" s="85"/>
    </row>
    <row r="25" spans="1:8" ht="10.5">
      <c r="A25" s="2" t="s">
        <v>132</v>
      </c>
      <c r="B25" s="9">
        <v>22496</v>
      </c>
      <c r="C25" s="109">
        <v>21091</v>
      </c>
      <c r="D25" s="47">
        <v>22893</v>
      </c>
      <c r="E25" s="109">
        <v>26460</v>
      </c>
      <c r="F25" s="109">
        <v>22131</v>
      </c>
      <c r="G25" s="109"/>
      <c r="H25" s="85"/>
    </row>
    <row r="26" spans="3:8" ht="10.5">
      <c r="C26" s="109"/>
      <c r="D26" s="47"/>
      <c r="E26" s="109"/>
      <c r="F26" s="109"/>
      <c r="G26" s="109"/>
      <c r="H26" s="85"/>
    </row>
    <row r="27" spans="1:8" ht="10.5">
      <c r="A27" s="93" t="s">
        <v>133</v>
      </c>
      <c r="B27" s="94">
        <v>206997</v>
      </c>
      <c r="C27" s="111">
        <v>202580</v>
      </c>
      <c r="D27" s="112">
        <v>197859</v>
      </c>
      <c r="E27" s="111">
        <v>209008</v>
      </c>
      <c r="F27" s="111">
        <v>202775</v>
      </c>
      <c r="G27" s="111"/>
      <c r="H27" s="85"/>
    </row>
    <row r="28" spans="2:8" ht="5.25" customHeight="1">
      <c r="B28" s="17"/>
      <c r="C28" s="109"/>
      <c r="D28" s="47"/>
      <c r="E28" s="109"/>
      <c r="F28" s="109"/>
      <c r="G28" s="109"/>
      <c r="H28" s="85"/>
    </row>
    <row r="29" spans="1:8" ht="9.75" customHeight="1">
      <c r="A29" s="92" t="s">
        <v>134</v>
      </c>
      <c r="B29" s="10"/>
      <c r="C29" s="113"/>
      <c r="D29" s="114"/>
      <c r="E29" s="115"/>
      <c r="F29" s="115"/>
      <c r="G29" s="115"/>
      <c r="H29" s="85"/>
    </row>
    <row r="30" spans="2:8" ht="10.5">
      <c r="B30" s="17"/>
      <c r="C30" s="109"/>
      <c r="D30" s="47"/>
      <c r="E30" s="109"/>
      <c r="F30" s="109"/>
      <c r="G30" s="109"/>
      <c r="H30" s="85"/>
    </row>
    <row r="31" spans="1:8" ht="10.5">
      <c r="A31" s="2" t="s">
        <v>135</v>
      </c>
      <c r="B31" s="17">
        <v>164476</v>
      </c>
      <c r="C31" s="109">
        <v>160255</v>
      </c>
      <c r="D31" s="47">
        <v>155736</v>
      </c>
      <c r="E31" s="109">
        <v>160518</v>
      </c>
      <c r="F31" s="109">
        <v>162154</v>
      </c>
      <c r="G31" s="109"/>
      <c r="H31" s="85"/>
    </row>
    <row r="32" spans="1:8" ht="10.5">
      <c r="A32" s="2" t="s">
        <v>136</v>
      </c>
      <c r="B32" s="17">
        <v>29613</v>
      </c>
      <c r="C32" s="109">
        <v>28534</v>
      </c>
      <c r="D32" s="47">
        <v>26638</v>
      </c>
      <c r="E32" s="109">
        <v>28087</v>
      </c>
      <c r="F32" s="109">
        <v>27896</v>
      </c>
      <c r="G32" s="109"/>
      <c r="H32" s="85"/>
    </row>
    <row r="33" spans="1:8" ht="10.5">
      <c r="A33" s="2" t="s">
        <v>154</v>
      </c>
      <c r="B33" s="17">
        <v>134863</v>
      </c>
      <c r="C33" s="109">
        <v>131721</v>
      </c>
      <c r="D33" s="47">
        <v>129098</v>
      </c>
      <c r="E33" s="109">
        <v>132431</v>
      </c>
      <c r="F33" s="109">
        <v>134258</v>
      </c>
      <c r="G33" s="109"/>
      <c r="H33" s="85"/>
    </row>
    <row r="34" spans="1:8" ht="10.5">
      <c r="A34" s="2" t="s">
        <v>155</v>
      </c>
      <c r="C34" s="109"/>
      <c r="D34" s="47"/>
      <c r="E34" s="109"/>
      <c r="F34" s="109"/>
      <c r="G34" s="109"/>
      <c r="H34" s="85"/>
    </row>
    <row r="35" spans="3:8" ht="10.5">
      <c r="C35" s="109"/>
      <c r="D35" s="47"/>
      <c r="E35" s="109"/>
      <c r="F35" s="109"/>
      <c r="G35" s="109"/>
      <c r="H35" s="85"/>
    </row>
    <row r="36" spans="1:8" ht="10.5">
      <c r="A36" s="2" t="s">
        <v>138</v>
      </c>
      <c r="B36" s="17">
        <v>4304</v>
      </c>
      <c r="C36" s="109">
        <v>4019</v>
      </c>
      <c r="D36" s="47">
        <v>4026</v>
      </c>
      <c r="E36" s="109">
        <v>3680</v>
      </c>
      <c r="F36" s="109">
        <v>3908</v>
      </c>
      <c r="G36" s="109"/>
      <c r="H36" s="85"/>
    </row>
    <row r="37" spans="1:8" ht="10.5">
      <c r="A37" s="2" t="s">
        <v>139</v>
      </c>
      <c r="B37" s="17">
        <v>1000</v>
      </c>
      <c r="C37" s="109">
        <v>732</v>
      </c>
      <c r="D37" s="47">
        <v>725</v>
      </c>
      <c r="E37" s="109">
        <v>436</v>
      </c>
      <c r="F37" s="109">
        <v>838</v>
      </c>
      <c r="G37" s="109"/>
      <c r="H37" s="85"/>
    </row>
    <row r="38" spans="1:8" ht="10.5">
      <c r="A38" s="2" t="s">
        <v>140</v>
      </c>
      <c r="B38" s="17">
        <v>946</v>
      </c>
      <c r="C38" s="109">
        <v>946</v>
      </c>
      <c r="D38" s="47">
        <v>985</v>
      </c>
      <c r="E38" s="109">
        <v>971</v>
      </c>
      <c r="F38" s="109">
        <v>971</v>
      </c>
      <c r="G38" s="109"/>
      <c r="H38" s="85"/>
    </row>
    <row r="39" spans="1:8" ht="10.5">
      <c r="A39" s="2" t="s">
        <v>141</v>
      </c>
      <c r="B39" s="17">
        <v>2055</v>
      </c>
      <c r="C39" s="109">
        <v>2037</v>
      </c>
      <c r="D39" s="47">
        <v>2007</v>
      </c>
      <c r="E39" s="109">
        <v>1925</v>
      </c>
      <c r="F39" s="109">
        <v>1751</v>
      </c>
      <c r="G39" s="109"/>
      <c r="H39" s="85"/>
    </row>
    <row r="40" spans="1:8" ht="10.5">
      <c r="A40" s="2" t="s">
        <v>142</v>
      </c>
      <c r="B40" s="17">
        <v>303</v>
      </c>
      <c r="C40" s="109">
        <v>304</v>
      </c>
      <c r="D40" s="47">
        <v>309</v>
      </c>
      <c r="E40" s="109">
        <v>348</v>
      </c>
      <c r="F40" s="109">
        <v>348</v>
      </c>
      <c r="G40" s="109"/>
      <c r="H40" s="85"/>
    </row>
    <row r="41" spans="3:8" ht="10.5">
      <c r="C41" s="109"/>
      <c r="D41" s="47"/>
      <c r="E41" s="109"/>
      <c r="F41" s="109"/>
      <c r="G41" s="109"/>
      <c r="H41" s="85"/>
    </row>
    <row r="42" spans="1:8" ht="10.5">
      <c r="A42" s="2" t="s">
        <v>143</v>
      </c>
      <c r="B42" s="17">
        <v>19878</v>
      </c>
      <c r="C42" s="109">
        <v>20626</v>
      </c>
      <c r="D42" s="47">
        <v>20555</v>
      </c>
      <c r="E42" s="109">
        <v>27311</v>
      </c>
      <c r="F42" s="109">
        <v>19010</v>
      </c>
      <c r="G42" s="109"/>
      <c r="H42" s="85"/>
    </row>
    <row r="43" spans="3:8" ht="10.5">
      <c r="C43" s="109"/>
      <c r="D43" s="47"/>
      <c r="E43" s="109"/>
      <c r="F43" s="109"/>
      <c r="G43" s="109"/>
      <c r="H43" s="85"/>
    </row>
    <row r="44" spans="1:8" ht="10.5">
      <c r="A44" s="2" t="s">
        <v>14</v>
      </c>
      <c r="B44" s="17">
        <v>6666</v>
      </c>
      <c r="C44" s="109">
        <v>6414</v>
      </c>
      <c r="D44" s="47">
        <v>6484</v>
      </c>
      <c r="E44" s="109">
        <v>6784</v>
      </c>
      <c r="F44" s="109">
        <v>6533</v>
      </c>
      <c r="G44" s="109"/>
      <c r="H44" s="85"/>
    </row>
    <row r="45" spans="3:8" ht="10.5">
      <c r="C45" s="109"/>
      <c r="D45" s="47"/>
      <c r="E45" s="109"/>
      <c r="F45" s="109"/>
      <c r="G45" s="109"/>
      <c r="H45" s="85"/>
    </row>
    <row r="46" spans="1:8" ht="21">
      <c r="A46" s="3" t="s">
        <v>144</v>
      </c>
      <c r="B46" s="17">
        <v>290</v>
      </c>
      <c r="C46" s="109">
        <v>271</v>
      </c>
      <c r="D46" s="110">
        <v>298</v>
      </c>
      <c r="E46" s="109">
        <v>292</v>
      </c>
      <c r="F46" s="109">
        <v>354</v>
      </c>
      <c r="G46" s="109"/>
      <c r="H46" s="85"/>
    </row>
    <row r="47" spans="3:8" ht="10.5">
      <c r="C47" s="109"/>
      <c r="D47" s="47"/>
      <c r="E47" s="109"/>
      <c r="F47" s="109"/>
      <c r="G47" s="109"/>
      <c r="H47" s="85"/>
    </row>
    <row r="48" spans="1:8" ht="10.5">
      <c r="A48" s="2" t="s">
        <v>145</v>
      </c>
      <c r="B48" s="17">
        <v>11383</v>
      </c>
      <c r="C48" s="109">
        <v>10995</v>
      </c>
      <c r="D48" s="47">
        <v>10760</v>
      </c>
      <c r="E48" s="109">
        <v>10423</v>
      </c>
      <c r="F48" s="109">
        <v>10816</v>
      </c>
      <c r="G48" s="109"/>
      <c r="H48" s="85"/>
    </row>
    <row r="49" spans="3:8" ht="10.5">
      <c r="C49" s="109"/>
      <c r="D49" s="47"/>
      <c r="E49" s="109"/>
      <c r="F49" s="109"/>
      <c r="G49" s="109"/>
      <c r="H49" s="85"/>
    </row>
    <row r="50" spans="1:8" ht="10.5">
      <c r="A50" s="93" t="s">
        <v>146</v>
      </c>
      <c r="B50" s="94">
        <v>206997</v>
      </c>
      <c r="C50" s="111">
        <v>202580</v>
      </c>
      <c r="D50" s="112">
        <v>197859</v>
      </c>
      <c r="E50" s="111">
        <v>209008</v>
      </c>
      <c r="F50" s="111">
        <v>202775</v>
      </c>
      <c r="G50" s="111"/>
      <c r="H50" s="85"/>
    </row>
    <row r="51" spans="3:7" ht="10.5">
      <c r="C51" s="109"/>
      <c r="D51" s="9"/>
      <c r="E51" s="9"/>
      <c r="F51" s="9"/>
      <c r="G51" s="9"/>
    </row>
    <row r="52" spans="1:7" ht="3" customHeight="1">
      <c r="A52" s="3"/>
      <c r="B52" s="3"/>
      <c r="C52" s="3"/>
      <c r="D52" s="3"/>
      <c r="E52" s="3"/>
      <c r="F52" s="3"/>
      <c r="G52" s="3"/>
    </row>
    <row r="53" spans="1:4" ht="10.5">
      <c r="A53" s="116" t="s">
        <v>156</v>
      </c>
      <c r="B53" s="116"/>
      <c r="C53" s="116"/>
      <c r="D53" s="116"/>
    </row>
    <row r="54" s="15" customFormat="1" ht="9">
      <c r="A54" s="15" t="s">
        <v>157</v>
      </c>
    </row>
    <row r="55" spans="1:4" ht="10.5">
      <c r="A55" s="15" t="s">
        <v>158</v>
      </c>
      <c r="B55" s="15"/>
      <c r="C55" s="15"/>
      <c r="D55" s="15"/>
    </row>
    <row r="56" spans="1:4" ht="10.5">
      <c r="A56" s="15" t="s">
        <v>159</v>
      </c>
      <c r="B56" s="15"/>
      <c r="C56" s="15"/>
      <c r="D56" s="15"/>
    </row>
    <row r="57" spans="1:7" ht="10.5">
      <c r="A57" s="15"/>
      <c r="B57" s="15"/>
      <c r="C57" s="15"/>
      <c r="D57" s="15"/>
      <c r="E57" s="15"/>
      <c r="F57" s="15"/>
      <c r="G57" s="15"/>
    </row>
  </sheetData>
  <mergeCells count="2">
    <mergeCell ref="A1:G1"/>
    <mergeCell ref="C3:F3"/>
  </mergeCells>
  <printOptions/>
  <pageMargins left="0.53" right="0.27" top="0.17" bottom="0.21" header="0.17" footer="0.21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6.57421875" style="170" customWidth="1"/>
    <col min="2" max="2" width="10.57421875" style="59" customWidth="1"/>
    <col min="3" max="3" width="8.57421875" style="59" customWidth="1"/>
    <col min="4" max="4" width="10.8515625" style="59" customWidth="1"/>
    <col min="5" max="5" width="8.421875" style="59" customWidth="1"/>
    <col min="6" max="6" width="14.7109375" style="59" customWidth="1"/>
    <col min="7" max="16384" width="9.140625" style="90" customWidth="1"/>
  </cols>
  <sheetData>
    <row r="1" spans="1:6" ht="33" customHeight="1">
      <c r="A1" s="90"/>
      <c r="B1" s="27"/>
      <c r="C1" s="27"/>
      <c r="D1" s="27"/>
      <c r="E1" s="27"/>
      <c r="F1" s="27"/>
    </row>
    <row r="2" spans="1:6" ht="13.5" customHeight="1">
      <c r="A2" s="146" t="s">
        <v>169</v>
      </c>
      <c r="B2" s="147"/>
      <c r="C2" s="147"/>
      <c r="D2" s="147"/>
      <c r="E2" s="147"/>
      <c r="F2" s="147"/>
    </row>
    <row r="3" spans="1:6" s="153" customFormat="1" ht="21">
      <c r="A3" s="148"/>
      <c r="B3" s="149">
        <v>37986</v>
      </c>
      <c r="C3" s="150"/>
      <c r="D3" s="150" t="s">
        <v>161</v>
      </c>
      <c r="E3" s="151"/>
      <c r="F3" s="152" t="s">
        <v>162</v>
      </c>
    </row>
    <row r="4" spans="1:6" s="158" customFormat="1" ht="11.25">
      <c r="A4" s="154"/>
      <c r="B4" s="155" t="s">
        <v>163</v>
      </c>
      <c r="C4" s="155" t="s">
        <v>170</v>
      </c>
      <c r="D4" s="156" t="s">
        <v>163</v>
      </c>
      <c r="E4" s="156" t="s">
        <v>170</v>
      </c>
      <c r="F4" s="157"/>
    </row>
    <row r="5" spans="1:6" s="158" customFormat="1" ht="11.25">
      <c r="A5" s="159"/>
      <c r="B5" s="106" t="s">
        <v>65</v>
      </c>
      <c r="C5" s="160"/>
      <c r="D5" s="106" t="s">
        <v>65</v>
      </c>
      <c r="E5" s="106"/>
      <c r="F5" s="106" t="s">
        <v>120</v>
      </c>
    </row>
    <row r="6" spans="1:8" s="165" customFormat="1" ht="11.25">
      <c r="A6" s="33" t="s">
        <v>171</v>
      </c>
      <c r="B6" s="161">
        <v>143711</v>
      </c>
      <c r="C6" s="162">
        <v>39</v>
      </c>
      <c r="D6" s="161">
        <v>132931</v>
      </c>
      <c r="E6" s="163">
        <v>37.7</v>
      </c>
      <c r="F6" s="164">
        <v>8.1</v>
      </c>
      <c r="H6" s="161"/>
    </row>
    <row r="7" spans="1:8" s="170" customFormat="1" ht="11.25">
      <c r="A7" s="33" t="s">
        <v>172</v>
      </c>
      <c r="B7" s="166">
        <v>92610</v>
      </c>
      <c r="C7" s="167">
        <v>25.2</v>
      </c>
      <c r="D7" s="168">
        <v>86244</v>
      </c>
      <c r="E7" s="169">
        <v>24.5</v>
      </c>
      <c r="F7" s="164">
        <v>7.4</v>
      </c>
      <c r="H7" s="168"/>
    </row>
    <row r="8" spans="1:8" s="170" customFormat="1" ht="11.25">
      <c r="A8" s="33" t="s">
        <v>173</v>
      </c>
      <c r="B8" s="171">
        <v>131721</v>
      </c>
      <c r="C8" s="172">
        <v>35.8</v>
      </c>
      <c r="D8" s="171">
        <v>133236</v>
      </c>
      <c r="E8" s="173">
        <v>37.8</v>
      </c>
      <c r="F8" s="174">
        <v>-1.1</v>
      </c>
      <c r="H8" s="168"/>
    </row>
    <row r="9" spans="1:6" s="177" customFormat="1" ht="8.25" customHeight="1">
      <c r="A9" s="33"/>
      <c r="B9" s="175"/>
      <c r="C9" s="169"/>
      <c r="D9" s="175"/>
      <c r="E9" s="169"/>
      <c r="F9" s="176"/>
    </row>
    <row r="10" spans="1:8" s="183" customFormat="1" ht="12.75" customHeight="1" thickBot="1">
      <c r="A10" s="178" t="s">
        <v>169</v>
      </c>
      <c r="B10" s="179">
        <v>368042</v>
      </c>
      <c r="C10" s="180">
        <v>100</v>
      </c>
      <c r="D10" s="181">
        <v>352411</v>
      </c>
      <c r="E10" s="180">
        <v>100</v>
      </c>
      <c r="F10" s="182">
        <v>4.4</v>
      </c>
      <c r="H10" s="184"/>
    </row>
    <row r="11" spans="1:6" ht="11.25">
      <c r="A11" s="27"/>
      <c r="B11" s="27"/>
      <c r="C11" s="27"/>
      <c r="D11" s="27"/>
      <c r="E11" s="27"/>
      <c r="F11" s="27"/>
    </row>
    <row r="12" spans="1:6" ht="11.25">
      <c r="A12" s="27"/>
      <c r="B12" s="168"/>
      <c r="C12" s="27"/>
      <c r="D12" s="185"/>
      <c r="E12" s="27"/>
      <c r="F12" s="27"/>
    </row>
    <row r="13" spans="1:6" ht="11.25">
      <c r="A13" s="27"/>
      <c r="B13" s="27"/>
      <c r="C13" s="27"/>
      <c r="D13" s="27"/>
      <c r="E13" s="27"/>
      <c r="F13" s="27"/>
    </row>
    <row r="14" spans="1:6" ht="11.25">
      <c r="A14" s="186" t="s">
        <v>171</v>
      </c>
      <c r="B14" s="159"/>
      <c r="C14" s="159"/>
      <c r="D14" s="159"/>
      <c r="E14" s="159"/>
      <c r="F14" s="159"/>
    </row>
    <row r="15" spans="1:6" ht="21">
      <c r="A15" s="27"/>
      <c r="B15" s="91">
        <v>37986</v>
      </c>
      <c r="C15" s="28"/>
      <c r="D15" s="187" t="s">
        <v>174</v>
      </c>
      <c r="E15" s="27"/>
      <c r="F15" s="187" t="s">
        <v>162</v>
      </c>
    </row>
    <row r="16" spans="1:6" ht="11.25">
      <c r="A16" s="27"/>
      <c r="B16" s="28" t="s">
        <v>163</v>
      </c>
      <c r="C16" s="28" t="s">
        <v>170</v>
      </c>
      <c r="D16" s="28" t="s">
        <v>163</v>
      </c>
      <c r="E16" s="28" t="s">
        <v>170</v>
      </c>
      <c r="F16" s="28"/>
    </row>
    <row r="17" spans="1:6" ht="11.25">
      <c r="A17" s="159"/>
      <c r="B17" s="106" t="s">
        <v>65</v>
      </c>
      <c r="C17" s="106"/>
      <c r="D17" s="106" t="s">
        <v>65</v>
      </c>
      <c r="E17" s="106"/>
      <c r="F17" s="106" t="s">
        <v>120</v>
      </c>
    </row>
    <row r="18" spans="1:6" ht="11.25">
      <c r="A18" s="27" t="s">
        <v>175</v>
      </c>
      <c r="B18" s="27"/>
      <c r="C18" s="27"/>
      <c r="D18" s="27"/>
      <c r="E18" s="27"/>
      <c r="F18" s="27"/>
    </row>
    <row r="19" spans="1:6" ht="11.25">
      <c r="A19" s="27" t="s">
        <v>176</v>
      </c>
      <c r="B19" s="47">
        <v>102738</v>
      </c>
      <c r="C19" s="188">
        <v>71.5</v>
      </c>
      <c r="D19" s="47">
        <v>97982</v>
      </c>
      <c r="E19" s="189">
        <v>73.7</v>
      </c>
      <c r="F19" s="189">
        <v>4.9</v>
      </c>
    </row>
    <row r="20" spans="1:6" ht="11.25">
      <c r="A20" s="27" t="s">
        <v>177</v>
      </c>
      <c r="B20" s="47">
        <v>7437</v>
      </c>
      <c r="C20" s="190">
        <v>5.2</v>
      </c>
      <c r="D20" s="47">
        <v>8586</v>
      </c>
      <c r="E20" s="189">
        <v>6.5</v>
      </c>
      <c r="F20" s="189">
        <v>-13.4</v>
      </c>
    </row>
    <row r="21" spans="1:6" ht="11.25">
      <c r="A21" s="27" t="s">
        <v>178</v>
      </c>
      <c r="B21" s="114">
        <v>33536</v>
      </c>
      <c r="C21" s="191">
        <v>23.3</v>
      </c>
      <c r="D21" s="114">
        <v>26363</v>
      </c>
      <c r="E21" s="192">
        <v>19.8</v>
      </c>
      <c r="F21" s="192">
        <v>27.2</v>
      </c>
    </row>
    <row r="22" spans="1:6" ht="11.25">
      <c r="A22" s="27"/>
      <c r="B22" s="47"/>
      <c r="C22" s="190"/>
      <c r="D22" s="47"/>
      <c r="E22" s="189"/>
      <c r="F22" s="193"/>
    </row>
    <row r="23" spans="1:6" ht="12" thickBot="1">
      <c r="A23" s="194" t="s">
        <v>171</v>
      </c>
      <c r="B23" s="195">
        <v>143711</v>
      </c>
      <c r="C23" s="196">
        <v>100</v>
      </c>
      <c r="D23" s="195">
        <v>132931</v>
      </c>
      <c r="E23" s="197">
        <v>100</v>
      </c>
      <c r="F23" s="197">
        <v>8.1</v>
      </c>
    </row>
    <row r="27" spans="1:6" ht="11.25">
      <c r="A27" s="186" t="s">
        <v>179</v>
      </c>
      <c r="B27" s="159"/>
      <c r="C27" s="159"/>
      <c r="D27" s="159"/>
      <c r="E27" s="159"/>
      <c r="F27" s="159"/>
    </row>
    <row r="28" spans="1:6" ht="21">
      <c r="A28" s="27"/>
      <c r="B28" s="198">
        <v>37986</v>
      </c>
      <c r="C28" s="187"/>
      <c r="D28" s="187" t="s">
        <v>161</v>
      </c>
      <c r="E28" s="187"/>
      <c r="F28" s="187" t="s">
        <v>162</v>
      </c>
    </row>
    <row r="29" spans="1:6" ht="11.25">
      <c r="A29" s="27"/>
      <c r="B29" s="28" t="s">
        <v>163</v>
      </c>
      <c r="C29" s="28" t="s">
        <v>170</v>
      </c>
      <c r="D29" s="28" t="s">
        <v>163</v>
      </c>
      <c r="E29" s="28" t="s">
        <v>170</v>
      </c>
      <c r="F29" s="28"/>
    </row>
    <row r="30" spans="1:6" ht="11.25">
      <c r="A30" s="159"/>
      <c r="B30" s="106" t="s">
        <v>65</v>
      </c>
      <c r="C30" s="106"/>
      <c r="D30" s="106" t="s">
        <v>65</v>
      </c>
      <c r="E30" s="106"/>
      <c r="F30" s="106" t="s">
        <v>120</v>
      </c>
    </row>
    <row r="31" spans="1:6" ht="11.25">
      <c r="A31" s="27" t="s">
        <v>180</v>
      </c>
      <c r="B31" s="47">
        <v>68373</v>
      </c>
      <c r="C31" s="189">
        <v>51.94113939909341</v>
      </c>
      <c r="D31" s="47">
        <v>68894</v>
      </c>
      <c r="E31" s="189">
        <v>51.70824702032484</v>
      </c>
      <c r="F31" s="189">
        <v>-0.8</v>
      </c>
    </row>
    <row r="32" spans="1:6" ht="11.25">
      <c r="A32" s="27" t="s">
        <v>181</v>
      </c>
      <c r="B32" s="47">
        <v>7149</v>
      </c>
      <c r="C32" s="189">
        <v>5.422889727488781</v>
      </c>
      <c r="D32" s="47">
        <v>5646</v>
      </c>
      <c r="E32" s="189">
        <v>4.237593443213545</v>
      </c>
      <c r="F32" s="189">
        <v>26.6</v>
      </c>
    </row>
    <row r="33" spans="1:6" ht="11.25">
      <c r="A33" s="27" t="s">
        <v>182</v>
      </c>
      <c r="B33" s="47">
        <v>39979</v>
      </c>
      <c r="C33" s="189">
        <v>30.355881883964436</v>
      </c>
      <c r="D33" s="47">
        <v>39161</v>
      </c>
      <c r="E33" s="189">
        <v>29.392206310606745</v>
      </c>
      <c r="F33" s="189">
        <v>2.1</v>
      </c>
    </row>
    <row r="34" spans="1:6" ht="11.25">
      <c r="A34" s="27" t="s">
        <v>183</v>
      </c>
      <c r="B34" s="47">
        <v>3766</v>
      </c>
      <c r="C34" s="189">
        <v>2.8192648499252093</v>
      </c>
      <c r="D34" s="47">
        <v>4057</v>
      </c>
      <c r="E34" s="189">
        <v>3.1449728301660214</v>
      </c>
      <c r="F34" s="189">
        <v>-7.2</v>
      </c>
    </row>
    <row r="35" spans="1:6" ht="11.25">
      <c r="A35" s="27" t="s">
        <v>184</v>
      </c>
      <c r="B35" s="47">
        <v>10073</v>
      </c>
      <c r="C35" s="189">
        <v>7.665089862643412</v>
      </c>
      <c r="D35" s="47">
        <v>12543</v>
      </c>
      <c r="E35" s="189">
        <v>9.414122309285778</v>
      </c>
      <c r="F35" s="189">
        <v>-19.7</v>
      </c>
    </row>
    <row r="36" spans="1:6" ht="11.25">
      <c r="A36" s="27" t="s">
        <v>185</v>
      </c>
      <c r="B36" s="47">
        <v>2381</v>
      </c>
      <c r="C36" s="189">
        <v>1.795734276884762</v>
      </c>
      <c r="D36" s="47">
        <v>2935</v>
      </c>
      <c r="E36" s="189">
        <v>2.202858086403074</v>
      </c>
      <c r="F36" s="189">
        <v>-18.9</v>
      </c>
    </row>
    <row r="37" spans="1:6" ht="11.25">
      <c r="A37" s="27"/>
      <c r="B37" s="47"/>
      <c r="C37" s="189"/>
      <c r="D37" s="90"/>
      <c r="E37" s="189"/>
      <c r="F37" s="189"/>
    </row>
    <row r="38" spans="1:6" ht="12" thickBot="1">
      <c r="A38" s="194" t="s">
        <v>179</v>
      </c>
      <c r="B38" s="195">
        <f>SUM(B31:B37)</f>
        <v>131721</v>
      </c>
      <c r="C38" s="197">
        <v>100</v>
      </c>
      <c r="D38" s="195">
        <v>133236</v>
      </c>
      <c r="E38" s="197">
        <v>100</v>
      </c>
      <c r="F38" s="197">
        <v>-1.1</v>
      </c>
    </row>
  </sheetData>
  <mergeCells count="1">
    <mergeCell ref="A2:F2"/>
  </mergeCells>
  <printOptions/>
  <pageMargins left="0.31" right="0.52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00390625" style="0" customWidth="1"/>
    <col min="2" max="2" width="10.421875" style="0" bestFit="1" customWidth="1"/>
    <col min="4" max="4" width="11.140625" style="0" customWidth="1"/>
    <col min="5" max="5" width="8.421875" style="0" customWidth="1"/>
    <col min="6" max="6" width="10.57421875" style="0" customWidth="1"/>
  </cols>
  <sheetData>
    <row r="1" ht="23.25" customHeight="1"/>
    <row r="2" spans="1:6" ht="18" customHeight="1">
      <c r="A2" s="92" t="s">
        <v>160</v>
      </c>
      <c r="B2" s="5"/>
      <c r="C2" s="5"/>
      <c r="D2" s="5"/>
      <c r="E2" s="5"/>
      <c r="F2" s="5"/>
    </row>
    <row r="3" spans="1:6" ht="36.75" customHeight="1">
      <c r="A3" s="67"/>
      <c r="B3" s="117">
        <v>37986</v>
      </c>
      <c r="C3" s="118"/>
      <c r="D3" s="119" t="s">
        <v>161</v>
      </c>
      <c r="E3" s="118"/>
      <c r="F3" s="119" t="s">
        <v>162</v>
      </c>
    </row>
    <row r="4" spans="1:6" ht="12.75">
      <c r="A4" s="70"/>
      <c r="B4" s="120" t="s">
        <v>163</v>
      </c>
      <c r="C4" s="120"/>
      <c r="D4" s="120" t="s">
        <v>163</v>
      </c>
      <c r="E4" s="120"/>
      <c r="F4" s="120"/>
    </row>
    <row r="5" spans="1:6" ht="12.75">
      <c r="A5" s="5"/>
      <c r="B5" s="73" t="s">
        <v>65</v>
      </c>
      <c r="C5" s="73"/>
      <c r="D5" s="73" t="s">
        <v>65</v>
      </c>
      <c r="E5" s="73"/>
      <c r="F5" s="73" t="s">
        <v>120</v>
      </c>
    </row>
    <row r="6" spans="1:6" ht="12.75">
      <c r="A6" s="2" t="s">
        <v>164</v>
      </c>
      <c r="B6" s="121">
        <v>42815</v>
      </c>
      <c r="C6" s="122"/>
      <c r="D6" s="123">
        <v>48105</v>
      </c>
      <c r="E6" s="124"/>
      <c r="F6" s="125">
        <f>(B6-D6)/D6*100</f>
        <v>-10.996777881717078</v>
      </c>
    </row>
    <row r="7" spans="1:6" ht="12.75">
      <c r="A7" s="2" t="s">
        <v>165</v>
      </c>
      <c r="B7" s="126">
        <v>79600</v>
      </c>
      <c r="C7" s="127"/>
      <c r="D7" s="128">
        <v>73571</v>
      </c>
      <c r="E7" s="129"/>
      <c r="F7" s="130">
        <f>(B7-D7)/D7*100</f>
        <v>8.194805018281661</v>
      </c>
    </row>
    <row r="8" spans="1:6" ht="12.75">
      <c r="A8" s="2"/>
      <c r="B8" s="131"/>
      <c r="C8" s="122"/>
      <c r="D8" s="132"/>
      <c r="E8" s="124"/>
      <c r="F8" s="133"/>
    </row>
    <row r="9" spans="1:6" ht="21.75">
      <c r="A9" s="8" t="s">
        <v>166</v>
      </c>
      <c r="B9" s="134">
        <f>+B6+B7</f>
        <v>122415</v>
      </c>
      <c r="C9" s="122"/>
      <c r="D9" s="135">
        <f>+D6+D7</f>
        <v>121676</v>
      </c>
      <c r="E9" s="124"/>
      <c r="F9" s="136">
        <f>(B9-D9)/D9*100</f>
        <v>0.6073506689897762</v>
      </c>
    </row>
    <row r="10" spans="1:6" ht="12.75">
      <c r="A10" s="2" t="s">
        <v>167</v>
      </c>
      <c r="B10" s="137">
        <v>1171</v>
      </c>
      <c r="C10" s="122"/>
      <c r="D10" s="138">
        <v>1249</v>
      </c>
      <c r="E10" s="124"/>
      <c r="F10" s="139">
        <f>(B10-D10)/D10*100</f>
        <v>-6.244995996797438</v>
      </c>
    </row>
    <row r="11" spans="1:6" ht="12.75">
      <c r="A11" s="2" t="s">
        <v>168</v>
      </c>
      <c r="B11" s="140">
        <v>1013</v>
      </c>
      <c r="C11" s="127"/>
      <c r="D11" s="141">
        <v>1252</v>
      </c>
      <c r="E11" s="129"/>
      <c r="F11" s="142">
        <f>(B11-D11)/D11*100</f>
        <v>-19.089456869009584</v>
      </c>
    </row>
    <row r="12" spans="1:6" ht="12.75">
      <c r="A12" s="2"/>
      <c r="B12" s="121"/>
      <c r="C12" s="122"/>
      <c r="D12" s="123"/>
      <c r="E12" s="124"/>
      <c r="F12" s="125"/>
    </row>
    <row r="13" spans="1:6" ht="12.75">
      <c r="A13" s="92" t="s">
        <v>160</v>
      </c>
      <c r="B13" s="143">
        <f>+B9+B10+B11</f>
        <v>124599</v>
      </c>
      <c r="C13" s="127"/>
      <c r="D13" s="144">
        <f>+D9+D10+D11</f>
        <v>124177</v>
      </c>
      <c r="E13" s="129"/>
      <c r="F13" s="145">
        <f>(B13-D13)/D13*100</f>
        <v>0.3398374900343864</v>
      </c>
    </row>
  </sheetData>
  <printOptions/>
  <pageMargins left="0.75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Paolo 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u020702</dc:creator>
  <cp:keywords/>
  <dc:description/>
  <cp:lastModifiedBy>u030250</cp:lastModifiedBy>
  <cp:lastPrinted>2004-03-25T15:28:58Z</cp:lastPrinted>
  <dcterms:created xsi:type="dcterms:W3CDTF">2003-06-18T16:54:43Z</dcterms:created>
  <dcterms:modified xsi:type="dcterms:W3CDTF">2006-06-28T13:19:20Z</dcterms:modified>
  <cp:category/>
  <cp:version/>
  <cp:contentType/>
  <cp:contentStatus/>
</cp:coreProperties>
</file>